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SL-FS02\Userdata$\c.jeuriens\Documents\"/>
    </mc:Choice>
  </mc:AlternateContent>
  <xr:revisionPtr revIDLastSave="0" documentId="8_{8E02437E-DFBB-472E-8923-F67D2F6D476F}" xr6:coauthVersionLast="47" xr6:coauthVersionMax="47" xr10:uidLastSave="{00000000-0000-0000-0000-000000000000}"/>
  <workbookProtection workbookAlgorithmName="SHA-512" workbookHashValue="TkOFAbK8VfUBtyNH5XAg4IKjojYteTa7XyD/l/0yXDLjFmuzyUrf1NTTjrWfVVfhKjln/clrO1MJoK+Zc6UDZg==" workbookSaltValue="4vwwB5KSQbwXYa3F6aNSRQ==" workbookSpinCount="100000" lockStructure="1"/>
  <bookViews>
    <workbookView xWindow="-120" yWindow="-120" windowWidth="29040" windowHeight="15840" xr2:uid="{00000000-000D-0000-FFFF-FFFF00000000}"/>
  </bookViews>
  <sheets>
    <sheet name="Uitkomsten analyse IDM" sheetId="36" r:id="rId1"/>
    <sheet name="Formuleblad IDM" sheetId="1" state="hidden" r:id="rId2"/>
    <sheet name="Beek" sheetId="2" r:id="rId3"/>
    <sheet name="Beekdaelen" sheetId="3" r:id="rId4"/>
    <sheet name="Beesel" sheetId="4" r:id="rId5"/>
    <sheet name="Bergen (L)" sheetId="5" r:id="rId6"/>
    <sheet name="Brunssum" sheetId="6" r:id="rId7"/>
    <sheet name="Echt-Susteren" sheetId="7" r:id="rId8"/>
    <sheet name="Eijsden-Margraten" sheetId="8" r:id="rId9"/>
    <sheet name="Gennep" sheetId="9" r:id="rId10"/>
    <sheet name="Gulpen-Wittem" sheetId="10" r:id="rId11"/>
    <sheet name="Heerlen" sheetId="11" r:id="rId12"/>
    <sheet name="Horst ad Maas" sheetId="12" r:id="rId13"/>
    <sheet name="Kerkrade" sheetId="13" r:id="rId14"/>
    <sheet name="Landgraaf" sheetId="14" r:id="rId15"/>
    <sheet name="Leudal" sheetId="15" r:id="rId16"/>
    <sheet name="Maasgouw" sheetId="16" r:id="rId17"/>
    <sheet name="Maastricht" sheetId="17" r:id="rId18"/>
    <sheet name="Blad1" sheetId="33" state="hidden" r:id="rId19"/>
    <sheet name="Blad2" sheetId="34" state="hidden" r:id="rId20"/>
    <sheet name="Meerssen" sheetId="18" r:id="rId21"/>
    <sheet name="Mook en Middelaar" sheetId="19" r:id="rId22"/>
    <sheet name="Nederweert" sheetId="20" r:id="rId23"/>
    <sheet name="Peel en Maas" sheetId="21" r:id="rId24"/>
    <sheet name="Roerdalen" sheetId="22" r:id="rId25"/>
    <sheet name="Roermond" sheetId="23" r:id="rId26"/>
    <sheet name="Simpelveld" sheetId="24" r:id="rId27"/>
    <sheet name="Sittard-Geleen" sheetId="25" r:id="rId28"/>
    <sheet name="Stein" sheetId="26" r:id="rId29"/>
    <sheet name="Vaals" sheetId="27" r:id="rId30"/>
    <sheet name="Valkenburg ad Geul" sheetId="28" r:id="rId31"/>
    <sheet name="Venlo" sheetId="29" r:id="rId32"/>
    <sheet name="Venray" sheetId="30" r:id="rId33"/>
    <sheet name="Voerendaal" sheetId="31" r:id="rId34"/>
    <sheet name="Weert" sheetId="32" r:id="rId3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D4" i="1"/>
  <c r="D6" i="1"/>
  <c r="D7" i="1"/>
  <c r="D8" i="1"/>
  <c r="D9" i="1"/>
  <c r="D10" i="1"/>
  <c r="D11" i="1"/>
  <c r="D12" i="1"/>
  <c r="D13" i="1"/>
  <c r="D14" i="1"/>
  <c r="D15" i="1"/>
  <c r="D16" i="1"/>
  <c r="D17" i="1"/>
  <c r="D18" i="1"/>
  <c r="D19" i="1"/>
  <c r="D20" i="1"/>
  <c r="D21" i="1"/>
  <c r="E35" i="18" l="1"/>
  <c r="E31" i="18"/>
  <c r="E28" i="18"/>
  <c r="E4" i="18"/>
  <c r="C20" i="1"/>
  <c r="C4" i="9"/>
  <c r="C31" i="9"/>
  <c r="C4" i="1"/>
  <c r="C21" i="1"/>
  <c r="C35" i="22"/>
  <c r="C31" i="22"/>
  <c r="C35" i="28"/>
  <c r="C28" i="1"/>
  <c r="C5" i="1"/>
  <c r="C6" i="1"/>
  <c r="C7" i="1"/>
  <c r="C8" i="1"/>
  <c r="C9" i="1"/>
  <c r="C10" i="1"/>
  <c r="C11" i="1"/>
  <c r="C12" i="1"/>
  <c r="C13" i="1"/>
  <c r="C14" i="1"/>
  <c r="C15" i="1"/>
  <c r="C16" i="1"/>
  <c r="C17" i="1"/>
  <c r="C18" i="1"/>
  <c r="C19" i="1"/>
  <c r="C25" i="1"/>
  <c r="C24" i="1"/>
  <c r="C28" i="32"/>
  <c r="C28" i="31"/>
  <c r="C28" i="30"/>
  <c r="C28" i="29"/>
  <c r="C31" i="29" s="1"/>
  <c r="C4" i="29" s="1"/>
  <c r="C35" i="29" s="1"/>
  <c r="C28" i="28"/>
  <c r="C28" i="27"/>
  <c r="C28" i="26"/>
  <c r="C28" i="25"/>
  <c r="C28" i="24"/>
  <c r="C28" i="23"/>
  <c r="C28" i="22"/>
  <c r="C28" i="21"/>
  <c r="C28" i="20"/>
  <c r="C31" i="20" s="1"/>
  <c r="C4" i="20"/>
  <c r="C35" i="20" s="1"/>
  <c r="C28" i="19"/>
  <c r="C28" i="18"/>
  <c r="C28" i="17"/>
  <c r="C28" i="16"/>
  <c r="C28" i="15"/>
  <c r="C28" i="14"/>
  <c r="C28" i="13"/>
  <c r="C28" i="12"/>
  <c r="C28" i="11"/>
  <c r="C31" i="11" s="1"/>
  <c r="C28" i="10"/>
  <c r="C31" i="10" s="1"/>
  <c r="C28" i="9"/>
  <c r="C28" i="8"/>
  <c r="C28" i="7"/>
  <c r="C28" i="6"/>
  <c r="C28" i="5"/>
  <c r="C28" i="4"/>
  <c r="C28" i="3"/>
  <c r="C28" i="2"/>
  <c r="C31" i="2" s="1"/>
  <c r="C31" i="25" l="1"/>
  <c r="C4" i="25" s="1"/>
  <c r="C35" i="25" s="1"/>
  <c r="C31" i="7"/>
  <c r="C4" i="7" s="1"/>
  <c r="C35" i="7" s="1"/>
  <c r="C31" i="15"/>
  <c r="C4" i="15" s="1"/>
  <c r="C35" i="15" s="1"/>
  <c r="C35" i="9"/>
  <c r="C31" i="21"/>
  <c r="C4" i="21" s="1"/>
  <c r="C35" i="21" s="1"/>
  <c r="C31" i="14"/>
  <c r="C4" i="14" s="1"/>
  <c r="C35" i="14" s="1"/>
  <c r="C35" i="5"/>
  <c r="C31" i="5"/>
  <c r="C31" i="18"/>
  <c r="C4" i="18" s="1"/>
  <c r="C35" i="18" s="1"/>
  <c r="C31" i="24"/>
  <c r="C4" i="24" s="1"/>
  <c r="C35" i="24" s="1"/>
  <c r="C31" i="16"/>
  <c r="C4" i="16" s="1"/>
  <c r="C35" i="16" s="1"/>
  <c r="C31" i="32"/>
  <c r="C4" i="32" s="1"/>
  <c r="C35" i="32" s="1"/>
  <c r="C31" i="30"/>
  <c r="C4" i="30" s="1"/>
  <c r="C35" i="30" s="1"/>
  <c r="C31" i="23"/>
  <c r="C4" i="23" s="1"/>
  <c r="C35" i="23" s="1"/>
  <c r="C31" i="17"/>
  <c r="C4" i="17" s="1"/>
  <c r="C35" i="17" s="1"/>
  <c r="C35" i="31"/>
  <c r="C31" i="31"/>
  <c r="C35" i="26"/>
  <c r="C31" i="26"/>
  <c r="C35" i="13"/>
  <c r="C31" i="13"/>
  <c r="C35" i="19"/>
  <c r="C31" i="19"/>
  <c r="C31" i="3"/>
  <c r="C31" i="28"/>
  <c r="C35" i="27"/>
  <c r="C31" i="27"/>
  <c r="C35" i="6"/>
  <c r="C31" i="6"/>
  <c r="C35" i="4"/>
  <c r="C31" i="4"/>
  <c r="C35" i="12"/>
  <c r="C31" i="12"/>
  <c r="C35" i="8"/>
  <c r="C31" i="8"/>
  <c r="C23" i="1"/>
  <c r="C26" i="1" s="1"/>
  <c r="C35" i="11"/>
  <c r="C4" i="10"/>
  <c r="C35" i="10" s="1"/>
  <c r="C35" i="2"/>
  <c r="C29" i="1"/>
  <c r="C30" i="1" s="1"/>
  <c r="C35" i="3" l="1"/>
</calcChain>
</file>

<file path=xl/sharedStrings.xml><?xml version="1.0" encoding="utf-8"?>
<sst xmlns="http://schemas.openxmlformats.org/spreadsheetml/2006/main" count="1551" uniqueCount="70">
  <si>
    <t>Analyse (IDM) op fouten in aangeleverde Excel bestand voorlopige uitslag waterschapsverkiezingen 2023</t>
  </si>
  <si>
    <t xml:space="preserve">DocNr WLDOC-1878572058-58670
</t>
  </si>
  <si>
    <r>
      <rPr>
        <b/>
        <sz val="11"/>
        <color theme="1"/>
        <rFont val="Calibri"/>
        <family val="2"/>
        <scheme val="minor"/>
      </rPr>
      <t>Opmerkingen:</t>
    </r>
    <r>
      <rPr>
        <sz val="11"/>
        <color theme="1"/>
        <rFont val="Calibri"/>
        <family val="2"/>
        <scheme val="minor"/>
      </rPr>
      <t xml:space="preserve"> Aangeleverde excel heeft geen versie nummer</t>
    </r>
  </si>
  <si>
    <t>In deze excelanalyse zijn de resultaten uit drie gemeenten voor sommige partijen aan de verkeerde lijst toebedeeld, het betreft Heerlen Gennep en Nederweert. In onderstaande tabel zijn in rood de onjuist teobedeelde stemmen gearceerd. ter illustratie in de resultaten in de gemeente Gennep zijn ten onrechte bij partij voor Waterveiligheid de uitgebrachte stemmen aan BBB opgevoerd. soortgelijke omissies spelen oook voor de verwerking van de resultaten van de gementen Heerlen en Nederweert. nadrukkelijk zij vermeldt dat het dus niet gaat om fouten bij het tellen bij de gemeenten maar om een foutive verwerking in de door het waterschap gehanteerde exceltabel.</t>
  </si>
  <si>
    <t>#</t>
  </si>
  <si>
    <t>Partij</t>
  </si>
  <si>
    <t>Aantal stemmen</t>
  </si>
  <si>
    <t>Beek</t>
  </si>
  <si>
    <t>Beekdaelen</t>
  </si>
  <si>
    <t>Beesel</t>
  </si>
  <si>
    <t>'Bergen (L)'</t>
  </si>
  <si>
    <t>Brunssum</t>
  </si>
  <si>
    <t>'Echt-Susteren'</t>
  </si>
  <si>
    <t>'Eijsden-Margraten'</t>
  </si>
  <si>
    <t>Gennep</t>
  </si>
  <si>
    <t>'Gulpen-Wittem'</t>
  </si>
  <si>
    <t>Heerlen</t>
  </si>
  <si>
    <t>'Horst ad Maas'</t>
  </si>
  <si>
    <t>Kerkrade</t>
  </si>
  <si>
    <t>Landgraaf</t>
  </si>
  <si>
    <t>Leudal</t>
  </si>
  <si>
    <t>Maasgouw</t>
  </si>
  <si>
    <t>Maastricht</t>
  </si>
  <si>
    <t>Meerssen</t>
  </si>
  <si>
    <t>'Mook en Middelaar'</t>
  </si>
  <si>
    <t>Nederweert</t>
  </si>
  <si>
    <t>'Peel en Maas'</t>
  </si>
  <si>
    <t>Roerdalen</t>
  </si>
  <si>
    <t>Roermond</t>
  </si>
  <si>
    <t>Simpelveld</t>
  </si>
  <si>
    <t>'Sittard-Geleen'</t>
  </si>
  <si>
    <t>Stein</t>
  </si>
  <si>
    <t>Vaals</t>
  </si>
  <si>
    <t>'Valkenburg ad Geul'</t>
  </si>
  <si>
    <t>Venlo</t>
  </si>
  <si>
    <t>Venray</t>
  </si>
  <si>
    <t>Voerendaal</t>
  </si>
  <si>
    <t>Weert</t>
  </si>
  <si>
    <t>Waterbelang Parkstad </t>
  </si>
  <si>
    <t>Water Natuurlijk</t>
  </si>
  <si>
    <t>Water Natuurlijk  </t>
  </si>
  <si>
    <t>Waterbelang Westelijke Mijnstreek  </t>
  </si>
  <si>
    <t>Waterbelang Midden-Limburg  </t>
  </si>
  <si>
    <t>VVD  </t>
  </si>
  <si>
    <t>Waterbelang Heuvelland </t>
  </si>
  <si>
    <t>Lokaal Limburg  </t>
  </si>
  <si>
    <t>Waterbelang Venlo </t>
  </si>
  <si>
    <t>Waterbelang Land van Weert + Leudal </t>
  </si>
  <si>
    <t>Waterbelang Maastricht </t>
  </si>
  <si>
    <t>Waterbelang Venray en Maasduinen </t>
  </si>
  <si>
    <t>Waterbelang Horst-Helden-Beesel </t>
  </si>
  <si>
    <t>50PLUS </t>
  </si>
  <si>
    <t>Belang van Nederland (BVNL) </t>
  </si>
  <si>
    <t>Partij voor de Dieren </t>
  </si>
  <si>
    <t>Partij voor Water Veiligheid </t>
  </si>
  <si>
    <t>BBB </t>
  </si>
  <si>
    <t>AWP voor water, klimaat en natuur </t>
  </si>
  <si>
    <t>Totaal stemmen op kandidaten</t>
  </si>
  <si>
    <t>Ongeldige stembiljetten</t>
  </si>
  <si>
    <t>Blanco stembiljetten</t>
  </si>
  <si>
    <t>Totaal aantal uitgebrachte stemmen</t>
  </si>
  <si>
    <t>Aantal stemgerechtigden</t>
  </si>
  <si>
    <t>Aantal uitgebrachte stemmen</t>
  </si>
  <si>
    <t>Opkomstpercentage</t>
  </si>
  <si>
    <t>Waterschap Limburg</t>
  </si>
  <si>
    <t>Beek; Beekdaelen; Beesel; 'Bergen (L)'; Brunssum; 'Echt-Susteren'; 'Eijsden-Margraten'; Gennep; 'Gulpen-Wittem'; Heerlen; 'Horst ad Maas'; Kerkrade; Landgraaf; Leudal; Maasgouw; Maastricht; Meerssen; 'Mook en Middelaar'; Nederweert; 'Peel en Maas'; Roerdalen; Roermond; Simpelveld; 'Sittard-Geleen'; Stein; Vaals; 'Valkenburg ad Geul'; Venlo; Venray; Voerendaal; Weert</t>
  </si>
  <si>
    <t xml:space="preserve">Water Natuurlijk </t>
  </si>
  <si>
    <r>
      <t xml:space="preserve">INVULLEN: </t>
    </r>
    <r>
      <rPr>
        <b/>
        <sz val="9"/>
        <rFont val="Verdana"/>
        <family val="2"/>
      </rPr>
      <t>NAAM GEMEENTE</t>
    </r>
  </si>
  <si>
    <t xml:space="preserve">Waterbelang </t>
  </si>
  <si>
    <t>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</si>
</sst>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11"/>
      <color theme="1"/>
      <name val="Calibri"/>
      <family val="2"/>
    </font>
    <font>
      <b/>
      <sz val="9"/>
      <color rgb="FF000000"/>
      <name val="Verdana"/>
      <family val="2"/>
    </font>
    <font>
      <sz val="9"/>
      <color rgb="FF000000"/>
      <name val="Verdana"/>
      <family val="2"/>
    </font>
    <font>
      <b/>
      <sz val="9"/>
      <color theme="1"/>
      <name val="Verdana"/>
      <family val="2"/>
    </font>
    <font>
      <b/>
      <sz val="9"/>
      <name val="Verdana"/>
      <family val="2"/>
    </font>
    <font>
      <b/>
      <sz val="9"/>
      <color rgb="FFFF0000"/>
      <name val="Verdana"/>
      <family val="2"/>
    </font>
    <font>
      <sz val="11"/>
      <color theme="1"/>
      <name val="Calibri"/>
      <family val="2"/>
      <charset val="1"/>
    </font>
    <font>
      <sz val="11"/>
      <color rgb="FF000000"/>
      <name val="Calibri"/>
      <charset val="1"/>
    </font>
    <font>
      <sz val="12"/>
      <color rgb="FF000000"/>
      <name val="TimesNewRomanPSMT"/>
      <charset val="1"/>
    </font>
    <font>
      <b/>
      <sz val="12"/>
      <color rgb="FF000000"/>
      <name val="TimesNewRomanPS-BoldMT"/>
      <charset val="1"/>
    </font>
    <font>
      <sz val="10"/>
      <color rgb="FF9C0006"/>
      <name val="Arial"/>
      <family val="2"/>
    </font>
    <font>
      <sz val="10"/>
      <color rgb="FF9C5700"/>
      <name val="Arial"/>
      <family val="2"/>
    </font>
    <font>
      <b/>
      <sz val="11"/>
      <color theme="1"/>
      <name val="Calibri"/>
      <family val="2"/>
      <scheme val="minor"/>
    </font>
    <font>
      <b/>
      <sz val="11"/>
      <color theme="0"/>
      <name val="Calibri"/>
      <family val="2"/>
      <scheme val="minor"/>
    </font>
    <font>
      <b/>
      <sz val="20"/>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theme="1"/>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9" fontId="1"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cellStyleXfs>
  <cellXfs count="50">
    <xf numFmtId="0" fontId="0" fillId="0" borderId="0" xfId="0"/>
    <xf numFmtId="0" fontId="2" fillId="0" borderId="0" xfId="0" applyFont="1"/>
    <xf numFmtId="0" fontId="3" fillId="0" borderId="0" xfId="0" applyFont="1"/>
    <xf numFmtId="0" fontId="1" fillId="0" borderId="0" xfId="0" applyFont="1"/>
    <xf numFmtId="0" fontId="4" fillId="0" borderId="0" xfId="0" applyFont="1" applyAlignment="1">
      <alignment horizontal="right"/>
    </xf>
    <xf numFmtId="3" fontId="2" fillId="0" borderId="0" xfId="0" applyNumberFormat="1" applyFont="1"/>
    <xf numFmtId="0" fontId="4" fillId="0" borderId="0" xfId="0" applyFont="1"/>
    <xf numFmtId="3" fontId="3" fillId="0" borderId="0" xfId="0" applyNumberFormat="1" applyFont="1" applyAlignment="1">
      <alignment horizontal="right"/>
    </xf>
    <xf numFmtId="0" fontId="5" fillId="0" borderId="0" xfId="0" applyFont="1"/>
    <xf numFmtId="10" fontId="1" fillId="0" borderId="0" xfId="1" applyNumberFormat="1" applyFont="1"/>
    <xf numFmtId="0" fontId="7" fillId="0" borderId="0" xfId="0" applyFont="1"/>
    <xf numFmtId="0" fontId="8" fillId="0" borderId="1" xfId="0" applyFont="1" applyBorder="1"/>
    <xf numFmtId="0" fontId="8" fillId="0" borderId="2" xfId="0" applyFont="1" applyBorder="1"/>
    <xf numFmtId="0" fontId="8" fillId="0" borderId="3" xfId="0" applyFont="1" applyBorder="1"/>
    <xf numFmtId="3" fontId="8" fillId="0" borderId="1" xfId="0" applyNumberFormat="1" applyFont="1" applyBorder="1"/>
    <xf numFmtId="0" fontId="9" fillId="0" borderId="4" xfId="0" applyFont="1" applyBorder="1"/>
    <xf numFmtId="3" fontId="9" fillId="0" borderId="4" xfId="0" applyNumberFormat="1" applyFont="1" applyBorder="1"/>
    <xf numFmtId="0" fontId="0" fillId="0" borderId="5" xfId="0" applyBorder="1"/>
    <xf numFmtId="0" fontId="9" fillId="0" borderId="5" xfId="0" applyFont="1" applyBorder="1"/>
    <xf numFmtId="0" fontId="2" fillId="0" borderId="5" xfId="0" applyFont="1" applyBorder="1"/>
    <xf numFmtId="0" fontId="4"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0" borderId="0" xfId="0" applyFont="1"/>
    <xf numFmtId="0" fontId="10" fillId="0" borderId="0" xfId="0" applyFont="1"/>
    <xf numFmtId="0" fontId="11" fillId="0" borderId="0" xfId="0" applyFont="1"/>
    <xf numFmtId="0" fontId="11" fillId="0" borderId="0" xfId="0" applyFont="1" applyAlignment="1">
      <alignment wrapText="1"/>
    </xf>
    <xf numFmtId="3" fontId="2" fillId="2" borderId="0" xfId="0" applyNumberFormat="1" applyFont="1" applyFill="1"/>
    <xf numFmtId="0" fontId="2" fillId="2" borderId="0" xfId="0" applyFont="1" applyFill="1"/>
    <xf numFmtId="0" fontId="1" fillId="0" borderId="0" xfId="0" applyFont="1" applyAlignment="1">
      <alignment wrapText="1"/>
    </xf>
    <xf numFmtId="0" fontId="0" fillId="0" borderId="0" xfId="0" applyAlignment="1">
      <alignment wrapText="1"/>
    </xf>
    <xf numFmtId="0" fontId="12" fillId="3" borderId="0" xfId="2" applyAlignment="1">
      <alignment wrapText="1"/>
    </xf>
    <xf numFmtId="0" fontId="0" fillId="0" borderId="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2" fillId="3" borderId="5" xfId="2" applyBorder="1" applyAlignment="1">
      <alignment vertical="center" wrapText="1"/>
    </xf>
    <xf numFmtId="0" fontId="15" fillId="5" borderId="10" xfId="0" applyFont="1" applyFill="1" applyBorder="1" applyAlignment="1">
      <alignment vertical="center" wrapText="1"/>
    </xf>
    <xf numFmtId="0" fontId="15" fillId="5" borderId="5" xfId="0" applyFont="1" applyFill="1" applyBorder="1" applyAlignment="1">
      <alignment vertical="center" wrapText="1"/>
    </xf>
    <xf numFmtId="0" fontId="16" fillId="0" borderId="0" xfId="0" applyFont="1"/>
    <xf numFmtId="0" fontId="17" fillId="0" borderId="0" xfId="0" applyFont="1" applyAlignment="1">
      <alignment wrapText="1"/>
    </xf>
    <xf numFmtId="0" fontId="13" fillId="6" borderId="9" xfId="3" applyFill="1" applyBorder="1" applyAlignment="1">
      <alignment wrapText="1"/>
    </xf>
    <xf numFmtId="0" fontId="12" fillId="3" borderId="0" xfId="2" applyAlignment="1">
      <alignment horizontal="left" wrapText="1"/>
    </xf>
    <xf numFmtId="0" fontId="2" fillId="0" borderId="0" xfId="0" applyFont="1" applyAlignment="1"/>
  </cellXfs>
  <cellStyles count="4">
    <cellStyle name="Neutraal" xfId="3" builtinId="28"/>
    <cellStyle name="Ongeldig" xfId="2" builtinId="27"/>
    <cellStyle name="Procent" xfId="1" builtinId="5"/>
    <cellStyle name="Standaard" xfId="0" builtinId="0"/>
  </cellStyles>
  <dxfs count="39">
    <dxf>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4D7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08EF7C-A48D-4F85-8F39-73DC7D424582}" name="Tabel2" displayName="Tabel2" ref="A9:AH59" totalsRowShown="0" headerRowDxfId="38" dataDxfId="36" headerRowBorderDxfId="37" tableBorderDxfId="35" totalsRowBorderDxfId="34">
  <autoFilter ref="A9:AH59" xr:uid="{DF08EF7C-A48D-4F85-8F39-73DC7D424582}"/>
  <tableColumns count="34">
    <tableColumn id="1" xr3:uid="{DE6603E9-38D8-4F21-ACA1-195EDE77CDEA}" name="#" dataDxfId="33"/>
    <tableColumn id="2" xr3:uid="{E80B6F35-27AF-4596-8813-347BEFF23329}" name="Partij" dataDxfId="32"/>
    <tableColumn id="3" xr3:uid="{FF386196-C1CC-4461-8C5B-14F7968EBA0E}" name="Aantal stemmen" dataDxfId="31"/>
    <tableColumn id="4" xr3:uid="{806B83B9-0B58-480B-8E6C-554357F4189E}" name="Beek" dataDxfId="30"/>
    <tableColumn id="5" xr3:uid="{AA87A9DD-3E0B-42E9-9B3A-730F70A30ABE}" name="Beekdaelen" dataDxfId="29"/>
    <tableColumn id="6" xr3:uid="{35136D6E-0CAB-42A8-9512-76048ED108A3}" name="Beesel" dataDxfId="28"/>
    <tableColumn id="7" xr3:uid="{37AAA0DC-B29A-49DD-BD38-31CA41AD2728}" name="'Bergen (L)'" dataDxfId="27"/>
    <tableColumn id="8" xr3:uid="{931D99EC-D6E7-4202-972B-EBAC73F63995}" name="Brunssum" dataDxfId="26"/>
    <tableColumn id="9" xr3:uid="{AE646AD9-C9C6-419A-B5AE-BABA29BEE699}" name="'Echt-Susteren'" dataDxfId="25"/>
    <tableColumn id="10" xr3:uid="{94A994B7-E213-410C-99A5-51F2185B9637}" name="'Eijsden-Margraten'" dataDxfId="24"/>
    <tableColumn id="11" xr3:uid="{E0FE68E8-6046-4F6D-9F2F-9E7B7AEDF6AC}" name="Gennep" dataDxfId="23"/>
    <tableColumn id="12" xr3:uid="{C74CEB83-07FD-435B-8C00-9AA17423084F}" name="'Gulpen-Wittem'" dataDxfId="22"/>
    <tableColumn id="13" xr3:uid="{B1066058-FE39-4CFB-8C85-463424B3BAA5}" name="Heerlen" dataDxfId="21"/>
    <tableColumn id="14" xr3:uid="{EF02046D-033B-43D3-8DE3-855007AB32A2}" name="'Horst ad Maas'" dataDxfId="20"/>
    <tableColumn id="15" xr3:uid="{C31A6E68-07B0-481D-9978-AD5BF0FA4C76}" name="Kerkrade" dataDxfId="19"/>
    <tableColumn id="16" xr3:uid="{7252CD81-DE26-4A31-AFCC-FDCD37E6AFE5}" name="Landgraaf" dataDxfId="18"/>
    <tableColumn id="17" xr3:uid="{270A9CD4-24C7-432F-9A1D-E347BF89F7B3}" name="Leudal" dataDxfId="17"/>
    <tableColumn id="18" xr3:uid="{C70CBC5D-3CFF-4972-9EB2-DECF2C9B9E50}" name="Maasgouw" dataDxfId="16"/>
    <tableColumn id="19" xr3:uid="{89A48FEF-2DBD-4625-A401-C65ADE7727DC}" name="Maastricht" dataDxfId="15"/>
    <tableColumn id="20" xr3:uid="{BCDAA67C-133C-4880-B95B-F50D284CEB43}" name="Meerssen" dataDxfId="14"/>
    <tableColumn id="21" xr3:uid="{DC5905C5-0779-4CC3-9ABC-02C0A97020FA}" name="'Mook en Middelaar'" dataDxfId="13"/>
    <tableColumn id="22" xr3:uid="{03CC8BCD-8335-4096-8C9D-D149EC76555F}" name="Nederweert" dataDxfId="12"/>
    <tableColumn id="23" xr3:uid="{A8567AC9-4C62-4297-883B-312B6A16F4F1}" name="'Peel en Maas'" dataDxfId="11"/>
    <tableColumn id="24" xr3:uid="{1DB4F27B-26E7-494A-ADA4-141F6765681D}" name="Roerdalen" dataDxfId="10"/>
    <tableColumn id="25" xr3:uid="{04FCE435-C5EA-4465-A540-312124A24825}" name="Roermond" dataDxfId="9"/>
    <tableColumn id="26" xr3:uid="{03550A7E-9AB4-44CD-869F-7C422562E483}" name="Simpelveld" dataDxfId="8"/>
    <tableColumn id="27" xr3:uid="{B32C78B4-5DCE-40F0-93A8-A606A13B8C2B}" name="'Sittard-Geleen'" dataDxfId="7"/>
    <tableColumn id="28" xr3:uid="{54770326-9236-437E-A644-F0F669D26EAF}" name="Stein" dataDxfId="6"/>
    <tableColumn id="29" xr3:uid="{F9408BF2-AEEB-4D50-A15D-90CE50E6ADE6}" name="Vaals" dataDxfId="5"/>
    <tableColumn id="30" xr3:uid="{18441916-970F-4404-8E6E-E62A4DE0CB76}" name="'Valkenburg ad Geul'" dataDxfId="4"/>
    <tableColumn id="31" xr3:uid="{B50D5B01-3FF8-4D8B-B811-FF8E2BE4132A}" name="Venlo" dataDxfId="3"/>
    <tableColumn id="32" xr3:uid="{C3EB6491-5F5F-4090-93FF-B8256E6F8C85}" name="Venray" dataDxfId="2"/>
    <tableColumn id="33" xr3:uid="{3277A663-D366-4A32-9C34-EEACD1F68079}" name="Voerendaal" dataDxfId="1"/>
    <tableColumn id="34" xr3:uid="{175ACCE4-00F0-4507-A87B-7FF02B053CA0}" name="Weert" dataDxfId="0"/>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0976-D04C-4F6B-88EC-BAD52BAA8DC3}">
  <dimension ref="A1:AH59"/>
  <sheetViews>
    <sheetView tabSelected="1" zoomScale="145" zoomScaleNormal="145" workbookViewId="0">
      <selection activeCell="C9" sqref="C9"/>
    </sheetView>
  </sheetViews>
  <sheetFormatPr defaultRowHeight="15"/>
  <cols>
    <col min="2" max="2" width="36.85546875" customWidth="1"/>
    <col min="3" max="3" width="20.28515625" bestFit="1" customWidth="1"/>
    <col min="4" max="4" width="21.85546875" bestFit="1" customWidth="1"/>
    <col min="5" max="5" width="21.7109375" customWidth="1"/>
    <col min="6" max="6" width="21.42578125" customWidth="1"/>
    <col min="7" max="7" width="21.7109375" customWidth="1"/>
    <col min="8" max="8" width="22.28515625" customWidth="1"/>
    <col min="9" max="9" width="24" customWidth="1"/>
    <col min="10" max="10" width="23.42578125" customWidth="1"/>
    <col min="11" max="11" width="22.28515625" customWidth="1"/>
    <col min="12" max="12" width="21.85546875" customWidth="1"/>
    <col min="13" max="13" width="21.42578125" customWidth="1"/>
    <col min="14" max="14" width="22.42578125" customWidth="1"/>
    <col min="15" max="15" width="22.140625" customWidth="1"/>
    <col min="16" max="16" width="20.5703125" customWidth="1"/>
    <col min="17" max="17" width="21.7109375" customWidth="1"/>
    <col min="18" max="18" width="22.7109375" customWidth="1"/>
    <col min="19" max="19" width="24.42578125" customWidth="1"/>
    <col min="20" max="20" width="22" customWidth="1"/>
    <col min="21" max="21" width="21.7109375" customWidth="1"/>
    <col min="22" max="22" width="22.28515625" customWidth="1"/>
    <col min="23" max="23" width="25.5703125" customWidth="1"/>
    <col min="24" max="24" width="21.42578125" customWidth="1"/>
    <col min="25" max="25" width="21.5703125" customWidth="1"/>
    <col min="26" max="26" width="23.140625" customWidth="1"/>
    <col min="27" max="27" width="23.42578125" customWidth="1"/>
    <col min="28" max="28" width="24.7109375" customWidth="1"/>
    <col min="29" max="29" width="24.140625" customWidth="1"/>
    <col min="30" max="30" width="21.7109375" customWidth="1"/>
    <col min="31" max="31" width="21.140625" customWidth="1"/>
    <col min="32" max="32" width="20.7109375" customWidth="1"/>
    <col min="33" max="33" width="21.7109375" customWidth="1"/>
    <col min="34" max="34" width="21.28515625" customWidth="1"/>
  </cols>
  <sheetData>
    <row r="1" spans="1:34" ht="26.25">
      <c r="B1" s="45" t="s">
        <v>0</v>
      </c>
    </row>
    <row r="2" spans="1:34" ht="31.5">
      <c r="B2" s="46" t="s">
        <v>1</v>
      </c>
    </row>
    <row r="3" spans="1:34" ht="30">
      <c r="B3" s="31" t="s">
        <v>2</v>
      </c>
    </row>
    <row r="4" spans="1:34">
      <c r="B4" s="47"/>
    </row>
    <row r="5" spans="1:34" ht="78.75" customHeight="1">
      <c r="B5" s="48" t="s">
        <v>3</v>
      </c>
      <c r="C5" s="48"/>
      <c r="D5" s="48"/>
      <c r="E5" s="48"/>
      <c r="F5" s="48"/>
      <c r="G5" s="48"/>
    </row>
    <row r="9" spans="1:34">
      <c r="A9" s="36" t="s">
        <v>4</v>
      </c>
      <c r="B9" s="37" t="s">
        <v>5</v>
      </c>
      <c r="C9" s="37" t="s">
        <v>6</v>
      </c>
      <c r="D9" s="37" t="s">
        <v>7</v>
      </c>
      <c r="E9" s="37" t="s">
        <v>8</v>
      </c>
      <c r="F9" s="37" t="s">
        <v>9</v>
      </c>
      <c r="G9" s="37" t="s">
        <v>10</v>
      </c>
      <c r="H9" s="37" t="s">
        <v>11</v>
      </c>
      <c r="I9" s="37" t="s">
        <v>12</v>
      </c>
      <c r="J9" s="37" t="s">
        <v>13</v>
      </c>
      <c r="K9" s="37" t="s">
        <v>14</v>
      </c>
      <c r="L9" s="37" t="s">
        <v>15</v>
      </c>
      <c r="M9" s="37" t="s">
        <v>16</v>
      </c>
      <c r="N9" s="37" t="s">
        <v>17</v>
      </c>
      <c r="O9" s="37" t="s">
        <v>18</v>
      </c>
      <c r="P9" s="37" t="s">
        <v>19</v>
      </c>
      <c r="Q9" s="37" t="s">
        <v>20</v>
      </c>
      <c r="R9" s="37" t="s">
        <v>21</v>
      </c>
      <c r="S9" s="37" t="s">
        <v>22</v>
      </c>
      <c r="T9" s="37" t="s">
        <v>23</v>
      </c>
      <c r="U9" s="37" t="s">
        <v>24</v>
      </c>
      <c r="V9" s="37" t="s">
        <v>25</v>
      </c>
      <c r="W9" s="37" t="s">
        <v>26</v>
      </c>
      <c r="X9" s="37" t="s">
        <v>27</v>
      </c>
      <c r="Y9" s="37" t="s">
        <v>28</v>
      </c>
      <c r="Z9" s="37" t="s">
        <v>29</v>
      </c>
      <c r="AA9" s="37" t="s">
        <v>30</v>
      </c>
      <c r="AB9" s="37" t="s">
        <v>31</v>
      </c>
      <c r="AC9" s="37" t="s">
        <v>32</v>
      </c>
      <c r="AD9" s="37" t="s">
        <v>33</v>
      </c>
      <c r="AE9" s="37" t="s">
        <v>34</v>
      </c>
      <c r="AF9" s="37" t="s">
        <v>35</v>
      </c>
      <c r="AG9" s="37" t="s">
        <v>36</v>
      </c>
      <c r="AH9" s="38" t="s">
        <v>37</v>
      </c>
    </row>
    <row r="10" spans="1:34" ht="30">
      <c r="A10" s="43">
        <v>1</v>
      </c>
      <c r="B10" s="44" t="s">
        <v>38</v>
      </c>
      <c r="C10" s="33">
        <v>36265</v>
      </c>
      <c r="D10" s="33" t="s">
        <v>38</v>
      </c>
      <c r="E10" s="33" t="s">
        <v>38</v>
      </c>
      <c r="F10" s="33" t="s">
        <v>38</v>
      </c>
      <c r="G10" s="33" t="s">
        <v>38</v>
      </c>
      <c r="H10" s="33" t="s">
        <v>38</v>
      </c>
      <c r="I10" s="33" t="s">
        <v>38</v>
      </c>
      <c r="J10" s="33" t="s">
        <v>38</v>
      </c>
      <c r="K10" s="33" t="s">
        <v>38</v>
      </c>
      <c r="L10" s="33" t="s">
        <v>38</v>
      </c>
      <c r="M10" s="33" t="s">
        <v>38</v>
      </c>
      <c r="N10" s="33" t="s">
        <v>38</v>
      </c>
      <c r="O10" s="33" t="s">
        <v>38</v>
      </c>
      <c r="P10" s="33" t="s">
        <v>38</v>
      </c>
      <c r="Q10" s="33" t="s">
        <v>38</v>
      </c>
      <c r="R10" s="33" t="s">
        <v>38</v>
      </c>
      <c r="S10" s="33" t="s">
        <v>38</v>
      </c>
      <c r="T10" s="33" t="s">
        <v>38</v>
      </c>
      <c r="U10" s="33" t="s">
        <v>38</v>
      </c>
      <c r="V10" s="33" t="s">
        <v>38</v>
      </c>
      <c r="W10" s="33" t="s">
        <v>38</v>
      </c>
      <c r="X10" s="33" t="s">
        <v>38</v>
      </c>
      <c r="Y10" s="33" t="s">
        <v>38</v>
      </c>
      <c r="Z10" s="33" t="s">
        <v>38</v>
      </c>
      <c r="AA10" s="33" t="s">
        <v>38</v>
      </c>
      <c r="AB10" s="33" t="s">
        <v>38</v>
      </c>
      <c r="AC10" s="33" t="s">
        <v>38</v>
      </c>
      <c r="AD10" s="33" t="s">
        <v>38</v>
      </c>
      <c r="AE10" s="33" t="s">
        <v>38</v>
      </c>
      <c r="AF10" s="33" t="s">
        <v>38</v>
      </c>
      <c r="AG10" s="33" t="s">
        <v>38</v>
      </c>
      <c r="AH10" s="35" t="s">
        <v>38</v>
      </c>
    </row>
    <row r="11" spans="1:34">
      <c r="A11" s="43">
        <v>2</v>
      </c>
      <c r="B11" s="44" t="s">
        <v>39</v>
      </c>
      <c r="C11" s="33">
        <v>50481</v>
      </c>
      <c r="D11" s="33" t="s">
        <v>39</v>
      </c>
      <c r="E11" s="33" t="s">
        <v>39</v>
      </c>
      <c r="F11" s="33" t="s">
        <v>39</v>
      </c>
      <c r="G11" s="33" t="s">
        <v>39</v>
      </c>
      <c r="H11" s="33" t="s">
        <v>40</v>
      </c>
      <c r="I11" s="33" t="s">
        <v>39</v>
      </c>
      <c r="J11" s="33" t="s">
        <v>39</v>
      </c>
      <c r="K11" s="33" t="s">
        <v>39</v>
      </c>
      <c r="L11" s="33" t="s">
        <v>39</v>
      </c>
      <c r="M11" s="33" t="s">
        <v>39</v>
      </c>
      <c r="N11" s="33" t="s">
        <v>39</v>
      </c>
      <c r="O11" s="33" t="s">
        <v>39</v>
      </c>
      <c r="P11" s="33" t="s">
        <v>39</v>
      </c>
      <c r="Q11" s="33" t="s">
        <v>39</v>
      </c>
      <c r="R11" s="33" t="s">
        <v>39</v>
      </c>
      <c r="S11" s="33" t="s">
        <v>39</v>
      </c>
      <c r="T11" s="33" t="s">
        <v>39</v>
      </c>
      <c r="U11" s="33" t="s">
        <v>39</v>
      </c>
      <c r="V11" s="42" t="s">
        <v>38</v>
      </c>
      <c r="W11" s="33" t="s">
        <v>39</v>
      </c>
      <c r="X11" s="33" t="s">
        <v>39</v>
      </c>
      <c r="Y11" s="33" t="s">
        <v>39</v>
      </c>
      <c r="Z11" s="33" t="s">
        <v>39</v>
      </c>
      <c r="AA11" s="33" t="s">
        <v>39</v>
      </c>
      <c r="AB11" s="33" t="s">
        <v>39</v>
      </c>
      <c r="AC11" s="33" t="s">
        <v>39</v>
      </c>
      <c r="AD11" s="33" t="s">
        <v>39</v>
      </c>
      <c r="AE11" s="33" t="s">
        <v>39</v>
      </c>
      <c r="AF11" s="33" t="s">
        <v>39</v>
      </c>
      <c r="AG11" s="33" t="s">
        <v>39</v>
      </c>
      <c r="AH11" s="33" t="s">
        <v>39</v>
      </c>
    </row>
    <row r="12" spans="1:34" ht="45">
      <c r="A12" s="43">
        <v>3</v>
      </c>
      <c r="B12" s="44" t="s">
        <v>41</v>
      </c>
      <c r="C12" s="33">
        <v>23511</v>
      </c>
      <c r="D12" s="33" t="s">
        <v>41</v>
      </c>
      <c r="E12" s="33" t="s">
        <v>41</v>
      </c>
      <c r="F12" s="33" t="s">
        <v>41</v>
      </c>
      <c r="G12" s="33" t="s">
        <v>41</v>
      </c>
      <c r="H12" s="33" t="s">
        <v>41</v>
      </c>
      <c r="I12" s="33" t="s">
        <v>41</v>
      </c>
      <c r="J12" s="33" t="s">
        <v>41</v>
      </c>
      <c r="K12" s="33" t="s">
        <v>41</v>
      </c>
      <c r="L12" s="33" t="s">
        <v>41</v>
      </c>
      <c r="M12" s="33" t="s">
        <v>41</v>
      </c>
      <c r="N12" s="33" t="s">
        <v>41</v>
      </c>
      <c r="O12" s="33" t="s">
        <v>41</v>
      </c>
      <c r="P12" s="33" t="s">
        <v>41</v>
      </c>
      <c r="Q12" s="33" t="s">
        <v>41</v>
      </c>
      <c r="R12" s="33" t="s">
        <v>41</v>
      </c>
      <c r="S12" s="33" t="s">
        <v>41</v>
      </c>
      <c r="T12" s="33" t="s">
        <v>41</v>
      </c>
      <c r="U12" s="33" t="s">
        <v>41</v>
      </c>
      <c r="V12" s="42" t="s">
        <v>39</v>
      </c>
      <c r="W12" s="33" t="s">
        <v>41</v>
      </c>
      <c r="X12" s="33" t="s">
        <v>41</v>
      </c>
      <c r="Y12" s="33" t="s">
        <v>41</v>
      </c>
      <c r="Z12" s="33" t="s">
        <v>41</v>
      </c>
      <c r="AA12" s="33" t="s">
        <v>41</v>
      </c>
      <c r="AB12" s="33" t="s">
        <v>41</v>
      </c>
      <c r="AC12" s="33" t="s">
        <v>41</v>
      </c>
      <c r="AD12" s="33" t="s">
        <v>41</v>
      </c>
      <c r="AE12" s="33" t="s">
        <v>41</v>
      </c>
      <c r="AF12" s="33" t="s">
        <v>41</v>
      </c>
      <c r="AG12" s="33" t="s">
        <v>41</v>
      </c>
      <c r="AH12" s="35" t="s">
        <v>41</v>
      </c>
    </row>
    <row r="13" spans="1:34" ht="30">
      <c r="A13" s="43">
        <v>4</v>
      </c>
      <c r="B13" s="44" t="s">
        <v>42</v>
      </c>
      <c r="C13" s="33">
        <v>23866</v>
      </c>
      <c r="D13" s="33" t="s">
        <v>42</v>
      </c>
      <c r="E13" s="33" t="s">
        <v>42</v>
      </c>
      <c r="F13" s="33" t="s">
        <v>42</v>
      </c>
      <c r="G13" s="33" t="s">
        <v>42</v>
      </c>
      <c r="H13" s="33" t="s">
        <v>42</v>
      </c>
      <c r="I13" s="33" t="s">
        <v>42</v>
      </c>
      <c r="J13" s="33" t="s">
        <v>42</v>
      </c>
      <c r="K13" s="33" t="s">
        <v>42</v>
      </c>
      <c r="L13" s="33" t="s">
        <v>42</v>
      </c>
      <c r="M13" s="42" t="s">
        <v>43</v>
      </c>
      <c r="N13" s="33" t="s">
        <v>42</v>
      </c>
      <c r="O13" s="33" t="s">
        <v>42</v>
      </c>
      <c r="P13" s="33" t="s">
        <v>42</v>
      </c>
      <c r="Q13" s="33" t="s">
        <v>42</v>
      </c>
      <c r="R13" s="33" t="s">
        <v>42</v>
      </c>
      <c r="S13" s="33" t="s">
        <v>42</v>
      </c>
      <c r="T13" s="33" t="s">
        <v>42</v>
      </c>
      <c r="U13" s="33" t="s">
        <v>42</v>
      </c>
      <c r="V13" s="42" t="s">
        <v>41</v>
      </c>
      <c r="W13" s="33" t="s">
        <v>42</v>
      </c>
      <c r="X13" s="33" t="s">
        <v>42</v>
      </c>
      <c r="Y13" s="33" t="s">
        <v>42</v>
      </c>
      <c r="Z13" s="33" t="s">
        <v>42</v>
      </c>
      <c r="AA13" s="33" t="s">
        <v>42</v>
      </c>
      <c r="AB13" s="33" t="s">
        <v>42</v>
      </c>
      <c r="AC13" s="33" t="s">
        <v>42</v>
      </c>
      <c r="AD13" s="33" t="s">
        <v>42</v>
      </c>
      <c r="AE13" s="33" t="s">
        <v>42</v>
      </c>
      <c r="AF13" s="33" t="s">
        <v>42</v>
      </c>
      <c r="AG13" s="33" t="s">
        <v>42</v>
      </c>
      <c r="AH13" s="35" t="s">
        <v>42</v>
      </c>
    </row>
    <row r="14" spans="1:34" ht="25.5">
      <c r="A14" s="43">
        <v>5</v>
      </c>
      <c r="B14" s="44" t="s">
        <v>43</v>
      </c>
      <c r="C14" s="33">
        <v>29708</v>
      </c>
      <c r="D14" s="33" t="s">
        <v>43</v>
      </c>
      <c r="E14" s="33" t="s">
        <v>43</v>
      </c>
      <c r="F14" s="33" t="s">
        <v>43</v>
      </c>
      <c r="G14" s="33" t="s">
        <v>43</v>
      </c>
      <c r="H14" s="33" t="s">
        <v>43</v>
      </c>
      <c r="I14" s="33" t="s">
        <v>43</v>
      </c>
      <c r="J14" s="33" t="s">
        <v>43</v>
      </c>
      <c r="K14" s="33" t="s">
        <v>43</v>
      </c>
      <c r="L14" s="33" t="s">
        <v>43</v>
      </c>
      <c r="M14" s="42" t="s">
        <v>44</v>
      </c>
      <c r="N14" s="33" t="s">
        <v>43</v>
      </c>
      <c r="O14" s="33" t="s">
        <v>43</v>
      </c>
      <c r="P14" s="33" t="s">
        <v>43</v>
      </c>
      <c r="Q14" s="33" t="s">
        <v>43</v>
      </c>
      <c r="R14" s="33" t="s">
        <v>43</v>
      </c>
      <c r="S14" s="33" t="s">
        <v>43</v>
      </c>
      <c r="T14" s="33" t="s">
        <v>43</v>
      </c>
      <c r="U14" s="33" t="s">
        <v>43</v>
      </c>
      <c r="V14" s="42" t="s">
        <v>42</v>
      </c>
      <c r="W14" s="33" t="s">
        <v>43</v>
      </c>
      <c r="X14" s="33" t="s">
        <v>43</v>
      </c>
      <c r="Y14" s="33" t="s">
        <v>43</v>
      </c>
      <c r="Z14" s="33" t="s">
        <v>43</v>
      </c>
      <c r="AA14" s="33" t="s">
        <v>43</v>
      </c>
      <c r="AB14" s="33" t="s">
        <v>43</v>
      </c>
      <c r="AC14" s="33" t="s">
        <v>43</v>
      </c>
      <c r="AD14" s="33" t="s">
        <v>43</v>
      </c>
      <c r="AE14" s="33" t="s">
        <v>43</v>
      </c>
      <c r="AF14" s="33" t="s">
        <v>43</v>
      </c>
      <c r="AG14" s="33" t="s">
        <v>43</v>
      </c>
      <c r="AH14" s="35" t="s">
        <v>43</v>
      </c>
    </row>
    <row r="15" spans="1:34" ht="30">
      <c r="A15" s="43">
        <v>6</v>
      </c>
      <c r="B15" s="44" t="s">
        <v>44</v>
      </c>
      <c r="C15" s="33">
        <v>22906</v>
      </c>
      <c r="D15" s="33" t="s">
        <v>44</v>
      </c>
      <c r="E15" s="33" t="s">
        <v>44</v>
      </c>
      <c r="F15" s="33" t="s">
        <v>44</v>
      </c>
      <c r="G15" s="33" t="s">
        <v>44</v>
      </c>
      <c r="H15" s="33" t="s">
        <v>44</v>
      </c>
      <c r="I15" s="33" t="s">
        <v>44</v>
      </c>
      <c r="J15" s="33" t="s">
        <v>44</v>
      </c>
      <c r="K15" s="33" t="s">
        <v>44</v>
      </c>
      <c r="L15" s="33" t="s">
        <v>44</v>
      </c>
      <c r="M15" s="42" t="s">
        <v>45</v>
      </c>
      <c r="N15" s="33" t="s">
        <v>44</v>
      </c>
      <c r="O15" s="33" t="s">
        <v>44</v>
      </c>
      <c r="P15" s="33" t="s">
        <v>44</v>
      </c>
      <c r="Q15" s="33" t="s">
        <v>44</v>
      </c>
      <c r="R15" s="33" t="s">
        <v>44</v>
      </c>
      <c r="S15" s="33" t="s">
        <v>44</v>
      </c>
      <c r="T15" s="33" t="s">
        <v>44</v>
      </c>
      <c r="U15" s="33" t="s">
        <v>44</v>
      </c>
      <c r="V15" s="42" t="s">
        <v>43</v>
      </c>
      <c r="W15" s="33" t="s">
        <v>44</v>
      </c>
      <c r="X15" s="33" t="s">
        <v>44</v>
      </c>
      <c r="Y15" s="33" t="s">
        <v>44</v>
      </c>
      <c r="Z15" s="33" t="s">
        <v>44</v>
      </c>
      <c r="AA15" s="33" t="s">
        <v>44</v>
      </c>
      <c r="AB15" s="33" t="s">
        <v>44</v>
      </c>
      <c r="AC15" s="33" t="s">
        <v>44</v>
      </c>
      <c r="AD15" s="33" t="s">
        <v>44</v>
      </c>
      <c r="AE15" s="33" t="s">
        <v>44</v>
      </c>
      <c r="AF15" s="33" t="s">
        <v>44</v>
      </c>
      <c r="AG15" s="33" t="s">
        <v>44</v>
      </c>
      <c r="AH15" s="35" t="s">
        <v>44</v>
      </c>
    </row>
    <row r="16" spans="1:34">
      <c r="A16" s="43">
        <v>7</v>
      </c>
      <c r="B16" s="44" t="s">
        <v>45</v>
      </c>
      <c r="C16" s="33">
        <v>43252</v>
      </c>
      <c r="D16" s="33" t="s">
        <v>45</v>
      </c>
      <c r="E16" s="33" t="s">
        <v>45</v>
      </c>
      <c r="F16" s="33" t="s">
        <v>45</v>
      </c>
      <c r="G16" s="33" t="s">
        <v>45</v>
      </c>
      <c r="H16" s="33" t="s">
        <v>45</v>
      </c>
      <c r="I16" s="33" t="s">
        <v>45</v>
      </c>
      <c r="J16" s="33" t="s">
        <v>45</v>
      </c>
      <c r="K16" s="33" t="s">
        <v>45</v>
      </c>
      <c r="L16" s="33" t="s">
        <v>45</v>
      </c>
      <c r="M16" s="42" t="s">
        <v>46</v>
      </c>
      <c r="N16" s="33" t="s">
        <v>45</v>
      </c>
      <c r="O16" s="33" t="s">
        <v>45</v>
      </c>
      <c r="P16" s="33" t="s">
        <v>45</v>
      </c>
      <c r="Q16" s="33" t="s">
        <v>45</v>
      </c>
      <c r="R16" s="33" t="s">
        <v>45</v>
      </c>
      <c r="S16" s="33" t="s">
        <v>45</v>
      </c>
      <c r="T16" s="33" t="s">
        <v>45</v>
      </c>
      <c r="U16" s="33" t="s">
        <v>45</v>
      </c>
      <c r="V16" s="42" t="s">
        <v>44</v>
      </c>
      <c r="W16" s="33" t="s">
        <v>45</v>
      </c>
      <c r="X16" s="33" t="s">
        <v>45</v>
      </c>
      <c r="Y16" s="33" t="s">
        <v>45</v>
      </c>
      <c r="Z16" s="33" t="s">
        <v>45</v>
      </c>
      <c r="AA16" s="33" t="s">
        <v>45</v>
      </c>
      <c r="AB16" s="33" t="s">
        <v>45</v>
      </c>
      <c r="AC16" s="33" t="s">
        <v>45</v>
      </c>
      <c r="AD16" s="33" t="s">
        <v>45</v>
      </c>
      <c r="AE16" s="33" t="s">
        <v>45</v>
      </c>
      <c r="AF16" s="33" t="s">
        <v>45</v>
      </c>
      <c r="AG16" s="33" t="s">
        <v>45</v>
      </c>
      <c r="AH16" s="35" t="s">
        <v>45</v>
      </c>
    </row>
    <row r="17" spans="1:34" ht="25.5">
      <c r="A17" s="43">
        <v>8</v>
      </c>
      <c r="B17" s="44" t="s">
        <v>46</v>
      </c>
      <c r="C17" s="33">
        <v>14987</v>
      </c>
      <c r="D17" s="33" t="s">
        <v>46</v>
      </c>
      <c r="E17" s="33" t="s">
        <v>46</v>
      </c>
      <c r="F17" s="33" t="s">
        <v>46</v>
      </c>
      <c r="G17" s="33" t="s">
        <v>46</v>
      </c>
      <c r="H17" s="33" t="s">
        <v>46</v>
      </c>
      <c r="I17" s="33" t="s">
        <v>46</v>
      </c>
      <c r="J17" s="33" t="s">
        <v>46</v>
      </c>
      <c r="K17" s="33" t="s">
        <v>46</v>
      </c>
      <c r="L17" s="33" t="s">
        <v>46</v>
      </c>
      <c r="M17" s="42" t="s">
        <v>47</v>
      </c>
      <c r="N17" s="33" t="s">
        <v>46</v>
      </c>
      <c r="O17" s="33" t="s">
        <v>46</v>
      </c>
      <c r="P17" s="33" t="s">
        <v>46</v>
      </c>
      <c r="Q17" s="33" t="s">
        <v>46</v>
      </c>
      <c r="R17" s="33" t="s">
        <v>46</v>
      </c>
      <c r="S17" s="33" t="s">
        <v>46</v>
      </c>
      <c r="T17" s="33" t="s">
        <v>46</v>
      </c>
      <c r="U17" s="33" t="s">
        <v>46</v>
      </c>
      <c r="V17" s="42" t="s">
        <v>45</v>
      </c>
      <c r="W17" s="33" t="s">
        <v>46</v>
      </c>
      <c r="X17" s="33" t="s">
        <v>46</v>
      </c>
      <c r="Y17" s="33" t="s">
        <v>46</v>
      </c>
      <c r="Z17" s="33" t="s">
        <v>46</v>
      </c>
      <c r="AA17" s="33" t="s">
        <v>46</v>
      </c>
      <c r="AB17" s="33" t="s">
        <v>46</v>
      </c>
      <c r="AC17" s="33" t="s">
        <v>46</v>
      </c>
      <c r="AD17" s="33" t="s">
        <v>46</v>
      </c>
      <c r="AE17" s="33" t="s">
        <v>46</v>
      </c>
      <c r="AF17" s="33" t="s">
        <v>46</v>
      </c>
      <c r="AG17" s="33" t="s">
        <v>46</v>
      </c>
      <c r="AH17" s="35" t="s">
        <v>46</v>
      </c>
    </row>
    <row r="18" spans="1:34" ht="30">
      <c r="A18" s="43">
        <v>9</v>
      </c>
      <c r="B18" s="44" t="s">
        <v>47</v>
      </c>
      <c r="C18" s="33">
        <v>10959</v>
      </c>
      <c r="D18" s="33" t="s">
        <v>47</v>
      </c>
      <c r="E18" s="33" t="s">
        <v>47</v>
      </c>
      <c r="F18" s="33" t="s">
        <v>47</v>
      </c>
      <c r="G18" s="33" t="s">
        <v>47</v>
      </c>
      <c r="H18" s="33" t="s">
        <v>47</v>
      </c>
      <c r="I18" s="33" t="s">
        <v>47</v>
      </c>
      <c r="J18" s="33" t="s">
        <v>47</v>
      </c>
      <c r="K18" s="33" t="s">
        <v>47</v>
      </c>
      <c r="L18" s="33" t="s">
        <v>47</v>
      </c>
      <c r="M18" s="42" t="s">
        <v>48</v>
      </c>
      <c r="N18" s="33" t="s">
        <v>47</v>
      </c>
      <c r="O18" s="33" t="s">
        <v>47</v>
      </c>
      <c r="P18" s="33" t="s">
        <v>47</v>
      </c>
      <c r="Q18" s="33" t="s">
        <v>47</v>
      </c>
      <c r="R18" s="33" t="s">
        <v>47</v>
      </c>
      <c r="S18" s="33" t="s">
        <v>47</v>
      </c>
      <c r="T18" s="33" t="s">
        <v>47</v>
      </c>
      <c r="U18" s="33" t="s">
        <v>47</v>
      </c>
      <c r="V18" s="42" t="s">
        <v>46</v>
      </c>
      <c r="W18" s="33" t="s">
        <v>47</v>
      </c>
      <c r="X18" s="33" t="s">
        <v>47</v>
      </c>
      <c r="Y18" s="33" t="s">
        <v>47</v>
      </c>
      <c r="Z18" s="33" t="s">
        <v>47</v>
      </c>
      <c r="AA18" s="33" t="s">
        <v>47</v>
      </c>
      <c r="AB18" s="33" t="s">
        <v>47</v>
      </c>
      <c r="AC18" s="33" t="s">
        <v>47</v>
      </c>
      <c r="AD18" s="33" t="s">
        <v>47</v>
      </c>
      <c r="AE18" s="33" t="s">
        <v>47</v>
      </c>
      <c r="AF18" s="33" t="s">
        <v>47</v>
      </c>
      <c r="AG18" s="33" t="s">
        <v>47</v>
      </c>
      <c r="AH18" s="35" t="s">
        <v>47</v>
      </c>
    </row>
    <row r="19" spans="1:34" ht="30">
      <c r="A19" s="43">
        <v>10</v>
      </c>
      <c r="B19" s="44" t="s">
        <v>48</v>
      </c>
      <c r="C19" s="33">
        <v>16777</v>
      </c>
      <c r="D19" s="33" t="s">
        <v>48</v>
      </c>
      <c r="E19" s="33" t="s">
        <v>48</v>
      </c>
      <c r="F19" s="33" t="s">
        <v>48</v>
      </c>
      <c r="G19" s="33" t="s">
        <v>48</v>
      </c>
      <c r="H19" s="33" t="s">
        <v>48</v>
      </c>
      <c r="I19" s="33" t="s">
        <v>48</v>
      </c>
      <c r="J19" s="33" t="s">
        <v>48</v>
      </c>
      <c r="K19" s="33" t="s">
        <v>48</v>
      </c>
      <c r="L19" s="33" t="s">
        <v>48</v>
      </c>
      <c r="M19" s="42" t="s">
        <v>49</v>
      </c>
      <c r="N19" s="33" t="s">
        <v>48</v>
      </c>
      <c r="O19" s="33" t="s">
        <v>48</v>
      </c>
      <c r="P19" s="33" t="s">
        <v>48</v>
      </c>
      <c r="Q19" s="33" t="s">
        <v>48</v>
      </c>
      <c r="R19" s="33" t="s">
        <v>48</v>
      </c>
      <c r="S19" s="33" t="s">
        <v>48</v>
      </c>
      <c r="T19" s="33" t="s">
        <v>48</v>
      </c>
      <c r="U19" s="33" t="s">
        <v>48</v>
      </c>
      <c r="V19" s="42" t="s">
        <v>47</v>
      </c>
      <c r="W19" s="33" t="s">
        <v>48</v>
      </c>
      <c r="X19" s="33" t="s">
        <v>48</v>
      </c>
      <c r="Y19" s="33" t="s">
        <v>48</v>
      </c>
      <c r="Z19" s="33" t="s">
        <v>48</v>
      </c>
      <c r="AA19" s="33" t="s">
        <v>48</v>
      </c>
      <c r="AB19" s="33" t="s">
        <v>48</v>
      </c>
      <c r="AC19" s="33" t="s">
        <v>48</v>
      </c>
      <c r="AD19" s="33" t="s">
        <v>48</v>
      </c>
      <c r="AE19" s="33" t="s">
        <v>48</v>
      </c>
      <c r="AF19" s="33" t="s">
        <v>48</v>
      </c>
      <c r="AG19" s="33" t="s">
        <v>48</v>
      </c>
      <c r="AH19" s="35" t="s">
        <v>48</v>
      </c>
    </row>
    <row r="20" spans="1:34" ht="30">
      <c r="A20" s="43">
        <v>11</v>
      </c>
      <c r="B20" s="44" t="s">
        <v>49</v>
      </c>
      <c r="C20" s="33">
        <v>16583</v>
      </c>
      <c r="D20" s="33" t="s">
        <v>49</v>
      </c>
      <c r="E20" s="33" t="s">
        <v>49</v>
      </c>
      <c r="F20" s="33" t="s">
        <v>49</v>
      </c>
      <c r="G20" s="33" t="s">
        <v>49</v>
      </c>
      <c r="H20" s="33" t="s">
        <v>49</v>
      </c>
      <c r="I20" s="33" t="s">
        <v>49</v>
      </c>
      <c r="J20" s="33" t="s">
        <v>49</v>
      </c>
      <c r="K20" s="33" t="s">
        <v>49</v>
      </c>
      <c r="L20" s="33" t="s">
        <v>49</v>
      </c>
      <c r="M20" s="42" t="s">
        <v>50</v>
      </c>
      <c r="N20" s="33" t="s">
        <v>49</v>
      </c>
      <c r="O20" s="33" t="s">
        <v>49</v>
      </c>
      <c r="P20" s="33" t="s">
        <v>49</v>
      </c>
      <c r="Q20" s="33" t="s">
        <v>49</v>
      </c>
      <c r="R20" s="33" t="s">
        <v>49</v>
      </c>
      <c r="S20" s="33" t="s">
        <v>49</v>
      </c>
      <c r="T20" s="33" t="s">
        <v>49</v>
      </c>
      <c r="U20" s="33" t="s">
        <v>49</v>
      </c>
      <c r="V20" s="42" t="s">
        <v>48</v>
      </c>
      <c r="W20" s="33" t="s">
        <v>49</v>
      </c>
      <c r="X20" s="33" t="s">
        <v>49</v>
      </c>
      <c r="Y20" s="33" t="s">
        <v>49</v>
      </c>
      <c r="Z20" s="33" t="s">
        <v>49</v>
      </c>
      <c r="AA20" s="33" t="s">
        <v>49</v>
      </c>
      <c r="AB20" s="33" t="s">
        <v>49</v>
      </c>
      <c r="AC20" s="33" t="s">
        <v>49</v>
      </c>
      <c r="AD20" s="33" t="s">
        <v>49</v>
      </c>
      <c r="AE20" s="33" t="s">
        <v>49</v>
      </c>
      <c r="AF20" s="33" t="s">
        <v>49</v>
      </c>
      <c r="AG20" s="33" t="s">
        <v>49</v>
      </c>
      <c r="AH20" s="35" t="s">
        <v>49</v>
      </c>
    </row>
    <row r="21" spans="1:34" ht="30">
      <c r="A21" s="43">
        <v>12</v>
      </c>
      <c r="B21" s="44" t="s">
        <v>50</v>
      </c>
      <c r="C21" s="33">
        <v>14360</v>
      </c>
      <c r="D21" s="33" t="s">
        <v>50</v>
      </c>
      <c r="E21" s="33" t="s">
        <v>50</v>
      </c>
      <c r="F21" s="33" t="s">
        <v>50</v>
      </c>
      <c r="G21" s="33" t="s">
        <v>50</v>
      </c>
      <c r="H21" s="33" t="s">
        <v>50</v>
      </c>
      <c r="I21" s="33" t="s">
        <v>50</v>
      </c>
      <c r="J21" s="33" t="s">
        <v>50</v>
      </c>
      <c r="K21" s="33" t="s">
        <v>50</v>
      </c>
      <c r="L21" s="33" t="s">
        <v>50</v>
      </c>
      <c r="M21" s="42" t="s">
        <v>51</v>
      </c>
      <c r="N21" s="33" t="s">
        <v>50</v>
      </c>
      <c r="O21" s="33" t="s">
        <v>50</v>
      </c>
      <c r="P21" s="33" t="s">
        <v>50</v>
      </c>
      <c r="Q21" s="33" t="s">
        <v>50</v>
      </c>
      <c r="R21" s="33" t="s">
        <v>50</v>
      </c>
      <c r="S21" s="33" t="s">
        <v>50</v>
      </c>
      <c r="T21" s="33" t="s">
        <v>50</v>
      </c>
      <c r="U21" s="33" t="s">
        <v>50</v>
      </c>
      <c r="V21" s="42" t="s">
        <v>49</v>
      </c>
      <c r="W21" s="33" t="s">
        <v>50</v>
      </c>
      <c r="X21" s="33" t="s">
        <v>50</v>
      </c>
      <c r="Y21" s="33" t="s">
        <v>50</v>
      </c>
      <c r="Z21" s="33" t="s">
        <v>50</v>
      </c>
      <c r="AA21" s="33" t="s">
        <v>50</v>
      </c>
      <c r="AB21" s="33" t="s">
        <v>50</v>
      </c>
      <c r="AC21" s="33" t="s">
        <v>50</v>
      </c>
      <c r="AD21" s="33" t="s">
        <v>50</v>
      </c>
      <c r="AE21" s="33" t="s">
        <v>50</v>
      </c>
      <c r="AF21" s="33" t="s">
        <v>50</v>
      </c>
      <c r="AG21" s="33" t="s">
        <v>50</v>
      </c>
      <c r="AH21" s="35" t="s">
        <v>50</v>
      </c>
    </row>
    <row r="22" spans="1:34" ht="25.5">
      <c r="A22" s="43">
        <v>13</v>
      </c>
      <c r="B22" s="44" t="s">
        <v>51</v>
      </c>
      <c r="C22" s="33">
        <v>14558</v>
      </c>
      <c r="D22" s="33" t="s">
        <v>51</v>
      </c>
      <c r="E22" s="33" t="s">
        <v>51</v>
      </c>
      <c r="F22" s="33" t="s">
        <v>51</v>
      </c>
      <c r="G22" s="33" t="s">
        <v>51</v>
      </c>
      <c r="H22" s="33" t="s">
        <v>51</v>
      </c>
      <c r="I22" s="33" t="s">
        <v>51</v>
      </c>
      <c r="J22" s="33" t="s">
        <v>51</v>
      </c>
      <c r="K22" s="33" t="s">
        <v>51</v>
      </c>
      <c r="L22" s="33" t="s">
        <v>51</v>
      </c>
      <c r="M22" s="42" t="s">
        <v>52</v>
      </c>
      <c r="N22" s="33" t="s">
        <v>51</v>
      </c>
      <c r="O22" s="33" t="s">
        <v>51</v>
      </c>
      <c r="P22" s="33" t="s">
        <v>51</v>
      </c>
      <c r="Q22" s="33" t="s">
        <v>51</v>
      </c>
      <c r="R22" s="33" t="s">
        <v>51</v>
      </c>
      <c r="S22" s="33" t="s">
        <v>51</v>
      </c>
      <c r="T22" s="33" t="s">
        <v>51</v>
      </c>
      <c r="U22" s="33" t="s">
        <v>51</v>
      </c>
      <c r="V22" s="42" t="s">
        <v>50</v>
      </c>
      <c r="W22" s="33" t="s">
        <v>51</v>
      </c>
      <c r="X22" s="33" t="s">
        <v>51</v>
      </c>
      <c r="Y22" s="33" t="s">
        <v>51</v>
      </c>
      <c r="Z22" s="33" t="s">
        <v>51</v>
      </c>
      <c r="AA22" s="33" t="s">
        <v>51</v>
      </c>
      <c r="AB22" s="33" t="s">
        <v>51</v>
      </c>
      <c r="AC22" s="33" t="s">
        <v>51</v>
      </c>
      <c r="AD22" s="33" t="s">
        <v>51</v>
      </c>
      <c r="AE22" s="33" t="s">
        <v>51</v>
      </c>
      <c r="AF22" s="33" t="s">
        <v>51</v>
      </c>
      <c r="AG22" s="33" t="s">
        <v>51</v>
      </c>
      <c r="AH22" s="35" t="s">
        <v>51</v>
      </c>
    </row>
    <row r="23" spans="1:34" ht="30">
      <c r="A23" s="43">
        <v>14</v>
      </c>
      <c r="B23" s="44" t="s">
        <v>52</v>
      </c>
      <c r="C23" s="33">
        <v>12375</v>
      </c>
      <c r="D23" s="33" t="s">
        <v>52</v>
      </c>
      <c r="E23" s="33" t="s">
        <v>52</v>
      </c>
      <c r="F23" s="33" t="s">
        <v>52</v>
      </c>
      <c r="G23" s="33" t="s">
        <v>52</v>
      </c>
      <c r="H23" s="33" t="s">
        <v>52</v>
      </c>
      <c r="I23" s="33" t="s">
        <v>52</v>
      </c>
      <c r="J23" s="33" t="s">
        <v>52</v>
      </c>
      <c r="K23" s="33" t="s">
        <v>52</v>
      </c>
      <c r="L23" s="33" t="s">
        <v>52</v>
      </c>
      <c r="M23" s="42" t="s">
        <v>53</v>
      </c>
      <c r="N23" s="33" t="s">
        <v>52</v>
      </c>
      <c r="O23" s="33" t="s">
        <v>52</v>
      </c>
      <c r="P23" s="33" t="s">
        <v>52</v>
      </c>
      <c r="Q23" s="33" t="s">
        <v>52</v>
      </c>
      <c r="R23" s="33" t="s">
        <v>52</v>
      </c>
      <c r="S23" s="33" t="s">
        <v>52</v>
      </c>
      <c r="T23" s="33" t="s">
        <v>52</v>
      </c>
      <c r="U23" s="33" t="s">
        <v>52</v>
      </c>
      <c r="V23" s="42" t="s">
        <v>51</v>
      </c>
      <c r="W23" s="33" t="s">
        <v>52</v>
      </c>
      <c r="X23" s="33" t="s">
        <v>52</v>
      </c>
      <c r="Y23" s="33" t="s">
        <v>52</v>
      </c>
      <c r="Z23" s="33" t="s">
        <v>52</v>
      </c>
      <c r="AA23" s="33" t="s">
        <v>52</v>
      </c>
      <c r="AB23" s="33" t="s">
        <v>52</v>
      </c>
      <c r="AC23" s="33" t="s">
        <v>52</v>
      </c>
      <c r="AD23" s="33" t="s">
        <v>52</v>
      </c>
      <c r="AE23" s="33" t="s">
        <v>52</v>
      </c>
      <c r="AF23" s="33" t="s">
        <v>52</v>
      </c>
      <c r="AG23" s="33" t="s">
        <v>52</v>
      </c>
      <c r="AH23" s="35" t="s">
        <v>52</v>
      </c>
    </row>
    <row r="24" spans="1:34" ht="25.5">
      <c r="A24" s="43">
        <v>15</v>
      </c>
      <c r="B24" s="44" t="s">
        <v>53</v>
      </c>
      <c r="C24" s="33">
        <v>31630</v>
      </c>
      <c r="D24" s="33" t="s">
        <v>53</v>
      </c>
      <c r="E24" s="33" t="s">
        <v>53</v>
      </c>
      <c r="F24" s="33" t="s">
        <v>53</v>
      </c>
      <c r="G24" s="33" t="s">
        <v>53</v>
      </c>
      <c r="H24" s="33" t="s">
        <v>53</v>
      </c>
      <c r="I24" s="33" t="s">
        <v>53</v>
      </c>
      <c r="J24" s="33" t="s">
        <v>53</v>
      </c>
      <c r="K24" s="33" t="s">
        <v>53</v>
      </c>
      <c r="L24" s="33" t="s">
        <v>53</v>
      </c>
      <c r="M24" s="42" t="s">
        <v>54</v>
      </c>
      <c r="N24" s="33" t="s">
        <v>53</v>
      </c>
      <c r="O24" s="33" t="s">
        <v>53</v>
      </c>
      <c r="P24" s="33" t="s">
        <v>53</v>
      </c>
      <c r="Q24" s="33" t="s">
        <v>53</v>
      </c>
      <c r="R24" s="33" t="s">
        <v>53</v>
      </c>
      <c r="S24" s="33" t="s">
        <v>53</v>
      </c>
      <c r="T24" s="33" t="s">
        <v>53</v>
      </c>
      <c r="U24" s="33" t="s">
        <v>53</v>
      </c>
      <c r="V24" s="33" t="s">
        <v>53</v>
      </c>
      <c r="W24" s="33" t="s">
        <v>53</v>
      </c>
      <c r="X24" s="33" t="s">
        <v>53</v>
      </c>
      <c r="Y24" s="33" t="s">
        <v>53</v>
      </c>
      <c r="Z24" s="33" t="s">
        <v>53</v>
      </c>
      <c r="AA24" s="33" t="s">
        <v>53</v>
      </c>
      <c r="AB24" s="33" t="s">
        <v>53</v>
      </c>
      <c r="AC24" s="33" t="s">
        <v>53</v>
      </c>
      <c r="AD24" s="33" t="s">
        <v>53</v>
      </c>
      <c r="AE24" s="33" t="s">
        <v>53</v>
      </c>
      <c r="AF24" s="33" t="s">
        <v>53</v>
      </c>
      <c r="AG24" s="33" t="s">
        <v>53</v>
      </c>
      <c r="AH24" s="35" t="s">
        <v>53</v>
      </c>
    </row>
    <row r="25" spans="1:34" ht="30">
      <c r="A25" s="43">
        <v>16</v>
      </c>
      <c r="B25" s="44" t="s">
        <v>54</v>
      </c>
      <c r="C25" s="33">
        <v>8696</v>
      </c>
      <c r="D25" s="33" t="s">
        <v>54</v>
      </c>
      <c r="E25" s="33" t="s">
        <v>54</v>
      </c>
      <c r="F25" s="33" t="s">
        <v>54</v>
      </c>
      <c r="G25" s="33" t="s">
        <v>54</v>
      </c>
      <c r="H25" s="33" t="s">
        <v>54</v>
      </c>
      <c r="I25" s="33" t="s">
        <v>54</v>
      </c>
      <c r="J25" s="33" t="s">
        <v>54</v>
      </c>
      <c r="K25" s="42" t="s">
        <v>55</v>
      </c>
      <c r="L25" s="33" t="s">
        <v>54</v>
      </c>
      <c r="M25" s="42" t="s">
        <v>55</v>
      </c>
      <c r="N25" s="33" t="s">
        <v>54</v>
      </c>
      <c r="O25" s="33" t="s">
        <v>54</v>
      </c>
      <c r="P25" s="33" t="s">
        <v>54</v>
      </c>
      <c r="Q25" s="33" t="s">
        <v>54</v>
      </c>
      <c r="R25" s="33" t="s">
        <v>54</v>
      </c>
      <c r="S25" s="33" t="s">
        <v>54</v>
      </c>
      <c r="T25" s="33" t="s">
        <v>54</v>
      </c>
      <c r="U25" s="33" t="s">
        <v>54</v>
      </c>
      <c r="V25" s="33" t="s">
        <v>54</v>
      </c>
      <c r="W25" s="33" t="s">
        <v>54</v>
      </c>
      <c r="X25" s="33" t="s">
        <v>54</v>
      </c>
      <c r="Y25" s="33" t="s">
        <v>54</v>
      </c>
      <c r="Z25" s="33" t="s">
        <v>54</v>
      </c>
      <c r="AA25" s="33" t="s">
        <v>54</v>
      </c>
      <c r="AB25" s="33" t="s">
        <v>54</v>
      </c>
      <c r="AC25" s="33" t="s">
        <v>54</v>
      </c>
      <c r="AD25" s="33" t="s">
        <v>54</v>
      </c>
      <c r="AE25" s="33" t="s">
        <v>54</v>
      </c>
      <c r="AF25" s="33" t="s">
        <v>54</v>
      </c>
      <c r="AG25" s="33" t="s">
        <v>54</v>
      </c>
      <c r="AH25" s="35" t="s">
        <v>54</v>
      </c>
    </row>
    <row r="26" spans="1:34" ht="25.5">
      <c r="A26" s="43">
        <v>17</v>
      </c>
      <c r="B26" s="44" t="s">
        <v>55</v>
      </c>
      <c r="C26" s="33">
        <v>63069</v>
      </c>
      <c r="D26" s="33" t="s">
        <v>55</v>
      </c>
      <c r="E26" s="33" t="s">
        <v>55</v>
      </c>
      <c r="F26" s="33" t="s">
        <v>55</v>
      </c>
      <c r="G26" s="33" t="s">
        <v>55</v>
      </c>
      <c r="H26" s="33" t="s">
        <v>55</v>
      </c>
      <c r="I26" s="33" t="s">
        <v>55</v>
      </c>
      <c r="J26" s="33" t="s">
        <v>55</v>
      </c>
      <c r="K26" s="33" t="s">
        <v>55</v>
      </c>
      <c r="L26" s="33" t="s">
        <v>55</v>
      </c>
      <c r="M26" s="42" t="s">
        <v>56</v>
      </c>
      <c r="N26" s="33" t="s">
        <v>55</v>
      </c>
      <c r="O26" s="33" t="s">
        <v>55</v>
      </c>
      <c r="P26" s="33" t="s">
        <v>55</v>
      </c>
      <c r="Q26" s="33" t="s">
        <v>55</v>
      </c>
      <c r="R26" s="33" t="s">
        <v>55</v>
      </c>
      <c r="S26" s="33" t="s">
        <v>55</v>
      </c>
      <c r="T26" s="33" t="s">
        <v>55</v>
      </c>
      <c r="U26" s="33" t="s">
        <v>55</v>
      </c>
      <c r="V26" s="33" t="s">
        <v>55</v>
      </c>
      <c r="W26" s="33" t="s">
        <v>55</v>
      </c>
      <c r="X26" s="33" t="s">
        <v>55</v>
      </c>
      <c r="Y26" s="33" t="s">
        <v>55</v>
      </c>
      <c r="Z26" s="33" t="s">
        <v>55</v>
      </c>
      <c r="AA26" s="33" t="s">
        <v>55</v>
      </c>
      <c r="AB26" s="33" t="s">
        <v>55</v>
      </c>
      <c r="AC26" s="33" t="s">
        <v>55</v>
      </c>
      <c r="AD26" s="33" t="s">
        <v>55</v>
      </c>
      <c r="AE26" s="33" t="s">
        <v>55</v>
      </c>
      <c r="AF26" s="33" t="s">
        <v>55</v>
      </c>
      <c r="AG26" s="33" t="s">
        <v>55</v>
      </c>
      <c r="AH26" s="35" t="s">
        <v>55</v>
      </c>
    </row>
    <row r="27" spans="1:34" ht="44.25" customHeight="1">
      <c r="A27" s="43">
        <v>18</v>
      </c>
      <c r="B27" s="44" t="s">
        <v>56</v>
      </c>
      <c r="C27" s="33">
        <v>17210</v>
      </c>
      <c r="D27" s="33" t="s">
        <v>56</v>
      </c>
      <c r="E27" s="33" t="s">
        <v>56</v>
      </c>
      <c r="F27" s="33" t="s">
        <v>56</v>
      </c>
      <c r="G27" s="33" t="s">
        <v>56</v>
      </c>
      <c r="H27" s="33" t="s">
        <v>56</v>
      </c>
      <c r="I27" s="33" t="s">
        <v>56</v>
      </c>
      <c r="J27" s="33" t="s">
        <v>56</v>
      </c>
      <c r="K27" s="33" t="s">
        <v>56</v>
      </c>
      <c r="L27" s="33" t="s">
        <v>56</v>
      </c>
      <c r="M27" s="33" t="s">
        <v>56</v>
      </c>
      <c r="N27" s="33" t="s">
        <v>56</v>
      </c>
      <c r="O27" s="33" t="s">
        <v>56</v>
      </c>
      <c r="P27" s="33" t="s">
        <v>56</v>
      </c>
      <c r="Q27" s="33" t="s">
        <v>56</v>
      </c>
      <c r="R27" s="33" t="s">
        <v>56</v>
      </c>
      <c r="S27" s="33" t="s">
        <v>56</v>
      </c>
      <c r="T27" s="33" t="s">
        <v>56</v>
      </c>
      <c r="U27" s="33" t="s">
        <v>56</v>
      </c>
      <c r="V27" s="33" t="s">
        <v>56</v>
      </c>
      <c r="W27" s="33" t="s">
        <v>56</v>
      </c>
      <c r="X27" s="33" t="s">
        <v>56</v>
      </c>
      <c r="Y27" s="33" t="s">
        <v>56</v>
      </c>
      <c r="Z27" s="33" t="s">
        <v>56</v>
      </c>
      <c r="AA27" s="33" t="s">
        <v>56</v>
      </c>
      <c r="AB27" s="33" t="s">
        <v>56</v>
      </c>
      <c r="AC27" s="33" t="s">
        <v>56</v>
      </c>
      <c r="AD27" s="33" t="s">
        <v>56</v>
      </c>
      <c r="AE27" s="33" t="s">
        <v>56</v>
      </c>
      <c r="AF27" s="33" t="s">
        <v>56</v>
      </c>
      <c r="AG27" s="33" t="s">
        <v>56</v>
      </c>
      <c r="AH27" s="35" t="s">
        <v>56</v>
      </c>
    </row>
    <row r="28" spans="1:34">
      <c r="A28" s="34"/>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5"/>
    </row>
    <row r="29" spans="1:34">
      <c r="A29" s="34"/>
      <c r="B29" s="33" t="s">
        <v>57</v>
      </c>
      <c r="C29" s="33">
        <v>451193</v>
      </c>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5"/>
    </row>
    <row r="30" spans="1:34">
      <c r="A30" s="34"/>
      <c r="B30" s="33" t="s">
        <v>58</v>
      </c>
      <c r="C30" s="33">
        <v>1954</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5"/>
    </row>
    <row r="31" spans="1:34">
      <c r="A31" s="34"/>
      <c r="B31" s="33" t="s">
        <v>59</v>
      </c>
      <c r="C31" s="33">
        <v>9088</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5"/>
    </row>
    <row r="32" spans="1:34">
      <c r="A32" s="34"/>
      <c r="B32" s="33" t="s">
        <v>60</v>
      </c>
      <c r="C32" s="33">
        <v>462235</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5"/>
    </row>
    <row r="33" spans="1:34">
      <c r="A33" s="34"/>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5"/>
    </row>
    <row r="34" spans="1:34">
      <c r="A34" s="34"/>
      <c r="B34" s="33" t="s">
        <v>61</v>
      </c>
      <c r="C34" s="33">
        <v>944224</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5"/>
    </row>
    <row r="35" spans="1:34">
      <c r="A35" s="34"/>
      <c r="B35" s="33" t="s">
        <v>62</v>
      </c>
      <c r="C35" s="33">
        <v>462235</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5"/>
    </row>
    <row r="36" spans="1:34">
      <c r="A36" s="34"/>
      <c r="B36" s="33" t="s">
        <v>63</v>
      </c>
      <c r="C36" s="33">
        <v>0.48953955840986901</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5"/>
    </row>
    <row r="37" spans="1:34">
      <c r="A37" s="34"/>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5"/>
    </row>
    <row r="38" spans="1:34">
      <c r="A38" s="34"/>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5"/>
    </row>
    <row r="39" spans="1:34">
      <c r="A39" s="34"/>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5"/>
    </row>
    <row r="40" spans="1:34">
      <c r="A40" s="3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5"/>
    </row>
    <row r="41" spans="1:34">
      <c r="A41" s="34"/>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5"/>
    </row>
    <row r="42" spans="1:34">
      <c r="A42" s="34"/>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5"/>
    </row>
    <row r="43" spans="1:34">
      <c r="A43" s="34"/>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5"/>
    </row>
    <row r="44" spans="1:34">
      <c r="A44" s="34"/>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5"/>
    </row>
    <row r="45" spans="1:34">
      <c r="A45" s="34"/>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5"/>
    </row>
    <row r="46" spans="1:34">
      <c r="A46" s="3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5"/>
    </row>
    <row r="47" spans="1:34">
      <c r="A47" s="34"/>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5"/>
    </row>
    <row r="48" spans="1:34">
      <c r="A48" s="34"/>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5"/>
    </row>
    <row r="49" spans="1:34">
      <c r="A49" s="34"/>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5"/>
    </row>
    <row r="50" spans="1:34">
      <c r="A50" s="34"/>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5"/>
    </row>
    <row r="51" spans="1:34">
      <c r="A51" s="34"/>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5"/>
    </row>
    <row r="52" spans="1:34">
      <c r="A52" s="34"/>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5"/>
    </row>
    <row r="53" spans="1:34">
      <c r="A53" s="34"/>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5"/>
    </row>
    <row r="54" spans="1:34">
      <c r="A54" s="34"/>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5"/>
    </row>
    <row r="55" spans="1:34">
      <c r="A55" s="34"/>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5"/>
    </row>
    <row r="56" spans="1:34">
      <c r="A56" s="34"/>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5"/>
    </row>
    <row r="57" spans="1:34">
      <c r="A57" s="34"/>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5"/>
    </row>
    <row r="58" spans="1:34">
      <c r="A58" s="34"/>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5"/>
    </row>
    <row r="59" spans="1:34">
      <c r="A59" s="39"/>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1"/>
    </row>
  </sheetData>
  <sheetProtection algorithmName="SHA-512" hashValue="l1nAvluQKcm7QIIpkpVXzQPAAKItb0ZEGL8HgiCueAdzmn1XlRhrD6lTt7l9Hre3NzN1zuiJPkl/e/iZrA6Seg==" saltValue="eBdb5gshxodPNH/v2VnUCg==" spinCount="100000" sheet="1" objects="1" scenarios="1"/>
  <mergeCells count="1">
    <mergeCell ref="B5:G5"/>
  </mergeCell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B5CC5-23EB-46DC-A4E3-930718B96735}">
  <sheetPr>
    <tabColor rgb="FF00B050"/>
  </sheetPr>
  <dimension ref="A1:C35"/>
  <sheetViews>
    <sheetView topLeftCell="B1"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14742</v>
      </c>
    </row>
    <row r="4" spans="1:3">
      <c r="A4" s="3"/>
      <c r="B4" s="8" t="s">
        <v>62</v>
      </c>
      <c r="C4" s="5">
        <f>C31</f>
        <v>7710</v>
      </c>
    </row>
    <row r="5" spans="1:3">
      <c r="A5" s="3"/>
      <c r="B5" s="6" t="s">
        <v>59</v>
      </c>
      <c r="C5" s="6">
        <v>110</v>
      </c>
    </row>
    <row r="6" spans="1:3">
      <c r="A6" s="1"/>
      <c r="B6" s="6" t="s">
        <v>58</v>
      </c>
      <c r="C6" s="1">
        <v>22</v>
      </c>
    </row>
    <row r="7" spans="1:3">
      <c r="A7" s="1"/>
      <c r="B7" s="6"/>
      <c r="C7" s="1"/>
    </row>
    <row r="8" spans="1:3">
      <c r="A8" s="2" t="s">
        <v>4</v>
      </c>
      <c r="B8" s="2" t="s">
        <v>5</v>
      </c>
      <c r="C8" s="2" t="s">
        <v>6</v>
      </c>
    </row>
    <row r="9" spans="1:3">
      <c r="A9" s="4">
        <v>1</v>
      </c>
      <c r="B9" t="s">
        <v>38</v>
      </c>
      <c r="C9" s="5">
        <v>55</v>
      </c>
    </row>
    <row r="10" spans="1:3">
      <c r="A10" s="4">
        <v>2</v>
      </c>
      <c r="B10" t="s">
        <v>40</v>
      </c>
      <c r="C10" s="1">
        <v>777</v>
      </c>
    </row>
    <row r="11" spans="1:3">
      <c r="A11" s="4">
        <v>3</v>
      </c>
      <c r="B11" t="s">
        <v>41</v>
      </c>
      <c r="C11" s="1">
        <v>12</v>
      </c>
    </row>
    <row r="12" spans="1:3">
      <c r="A12" s="4">
        <v>4</v>
      </c>
      <c r="B12" t="s">
        <v>42</v>
      </c>
      <c r="C12" s="1">
        <v>137</v>
      </c>
    </row>
    <row r="13" spans="1:3">
      <c r="A13" s="4">
        <v>5</v>
      </c>
      <c r="B13" t="s">
        <v>43</v>
      </c>
      <c r="C13" s="1">
        <v>505</v>
      </c>
    </row>
    <row r="14" spans="1:3">
      <c r="A14" s="4">
        <v>6</v>
      </c>
      <c r="B14" t="s">
        <v>44</v>
      </c>
      <c r="C14" s="1">
        <v>14</v>
      </c>
    </row>
    <row r="15" spans="1:3">
      <c r="A15" s="4">
        <v>7</v>
      </c>
      <c r="B15" t="s">
        <v>45</v>
      </c>
      <c r="C15" s="1">
        <v>580</v>
      </c>
    </row>
    <row r="16" spans="1:3">
      <c r="A16" s="4">
        <v>8</v>
      </c>
      <c r="B16" s="6" t="s">
        <v>46</v>
      </c>
      <c r="C16" s="6">
        <v>53</v>
      </c>
    </row>
    <row r="17" spans="1:3">
      <c r="A17" s="4">
        <v>9</v>
      </c>
      <c r="B17" s="6" t="s">
        <v>47</v>
      </c>
      <c r="C17" s="6">
        <v>6</v>
      </c>
    </row>
    <row r="18" spans="1:3">
      <c r="A18" s="4">
        <v>10</v>
      </c>
      <c r="B18" s="6" t="s">
        <v>48</v>
      </c>
      <c r="C18" s="6">
        <v>9</v>
      </c>
    </row>
    <row r="19" spans="1:3">
      <c r="A19" s="4">
        <v>11</v>
      </c>
      <c r="B19" t="s">
        <v>49</v>
      </c>
      <c r="C19">
        <v>3084</v>
      </c>
    </row>
    <row r="20" spans="1:3">
      <c r="A20" s="4">
        <v>12</v>
      </c>
      <c r="B20" t="s">
        <v>50</v>
      </c>
      <c r="C20">
        <v>7</v>
      </c>
    </row>
    <row r="21" spans="1:3">
      <c r="A21" s="4">
        <v>13</v>
      </c>
      <c r="B21" t="s">
        <v>51</v>
      </c>
      <c r="C21">
        <v>92</v>
      </c>
    </row>
    <row r="22" spans="1:3">
      <c r="A22" s="4">
        <v>14</v>
      </c>
      <c r="B22" t="s">
        <v>52</v>
      </c>
      <c r="C22">
        <v>173</v>
      </c>
    </row>
    <row r="23" spans="1:3">
      <c r="A23" s="4">
        <v>15</v>
      </c>
      <c r="B23" t="s">
        <v>53</v>
      </c>
      <c r="C23">
        <v>562</v>
      </c>
    </row>
    <row r="24" spans="1:3">
      <c r="A24" s="4">
        <v>16</v>
      </c>
      <c r="B24" t="s">
        <v>54</v>
      </c>
      <c r="C24">
        <v>43</v>
      </c>
    </row>
    <row r="25" spans="1:3">
      <c r="A25" s="4">
        <v>17</v>
      </c>
      <c r="B25" t="s">
        <v>55</v>
      </c>
      <c r="C25">
        <v>1273</v>
      </c>
    </row>
    <row r="26" spans="1:3">
      <c r="A26" s="4">
        <v>18</v>
      </c>
      <c r="B26" t="s">
        <v>56</v>
      </c>
      <c r="C26">
        <v>196</v>
      </c>
    </row>
    <row r="27" spans="1:3">
      <c r="A27" s="1"/>
    </row>
    <row r="28" spans="1:3">
      <c r="A28" s="1"/>
      <c r="B28" s="2" t="s">
        <v>57</v>
      </c>
      <c r="C28" s="7">
        <f>SUM(C9:C26)</f>
        <v>7578</v>
      </c>
    </row>
    <row r="31" spans="1:3">
      <c r="A31" s="3"/>
      <c r="B31" s="8" t="s">
        <v>60</v>
      </c>
      <c r="C31" s="7">
        <f>SUM(C28, C5, C6)</f>
        <v>7710</v>
      </c>
    </row>
    <row r="32" spans="1:3">
      <c r="A32" s="3"/>
      <c r="B32" s="1"/>
      <c r="C32" s="1"/>
    </row>
    <row r="35" spans="1:3">
      <c r="A35" s="3"/>
      <c r="B35" s="2" t="s">
        <v>63</v>
      </c>
      <c r="C35" s="9">
        <f>(C4/C3)</f>
        <v>0.52299552299552299</v>
      </c>
    </row>
  </sheetData>
  <sheetProtection algorithmName="SHA-512" hashValue="Yjlyx6NZtnvWMaJl3gIO3djmEMMQihzAn3GloDF1QNEAHbXPtX/5bCODAb4qB1Ity9YKiIGj+SFcys4CIEImhA==" saltValue="Yk+RaZxEkdIp//Cf9of7c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E2F61-A142-4AC1-A9DB-7B49359B6DD5}">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12191</v>
      </c>
    </row>
    <row r="4" spans="1:3">
      <c r="A4" s="3"/>
      <c r="B4" s="8" t="s">
        <v>62</v>
      </c>
      <c r="C4" s="5">
        <f>C31</f>
        <v>7585</v>
      </c>
    </row>
    <row r="5" spans="1:3">
      <c r="A5" s="3"/>
      <c r="B5" s="6" t="s">
        <v>59</v>
      </c>
      <c r="C5" s="6">
        <v>132</v>
      </c>
    </row>
    <row r="6" spans="1:3">
      <c r="A6" s="1"/>
      <c r="B6" s="6" t="s">
        <v>58</v>
      </c>
      <c r="C6" s="1">
        <v>43</v>
      </c>
    </row>
    <row r="7" spans="1:3">
      <c r="A7" s="1"/>
      <c r="B7" s="6"/>
      <c r="C7" s="1"/>
    </row>
    <row r="8" spans="1:3">
      <c r="A8" s="2" t="s">
        <v>4</v>
      </c>
      <c r="B8" s="2" t="s">
        <v>5</v>
      </c>
      <c r="C8" s="2" t="s">
        <v>6</v>
      </c>
    </row>
    <row r="9" spans="1:3">
      <c r="A9" s="4">
        <v>1</v>
      </c>
      <c r="B9" t="s">
        <v>38</v>
      </c>
      <c r="C9" s="5">
        <v>108</v>
      </c>
    </row>
    <row r="10" spans="1:3">
      <c r="A10" s="4">
        <v>2</v>
      </c>
      <c r="B10" t="s">
        <v>66</v>
      </c>
      <c r="C10" s="1">
        <v>609</v>
      </c>
    </row>
    <row r="11" spans="1:3">
      <c r="A11" s="4">
        <v>3</v>
      </c>
      <c r="B11" t="s">
        <v>41</v>
      </c>
      <c r="C11" s="1">
        <v>31</v>
      </c>
    </row>
    <row r="12" spans="1:3">
      <c r="A12" s="4">
        <v>4</v>
      </c>
      <c r="B12" t="s">
        <v>42</v>
      </c>
      <c r="C12" s="1">
        <v>21</v>
      </c>
    </row>
    <row r="13" spans="1:3">
      <c r="A13" s="4">
        <v>5</v>
      </c>
      <c r="B13" t="s">
        <v>43</v>
      </c>
      <c r="C13" s="1">
        <v>285</v>
      </c>
    </row>
    <row r="14" spans="1:3">
      <c r="A14" s="4">
        <v>6</v>
      </c>
      <c r="B14" t="s">
        <v>44</v>
      </c>
      <c r="C14" s="1">
        <v>3403</v>
      </c>
    </row>
    <row r="15" spans="1:3">
      <c r="A15" s="4">
        <v>7</v>
      </c>
      <c r="B15" t="s">
        <v>45</v>
      </c>
      <c r="C15" s="1">
        <v>332</v>
      </c>
    </row>
    <row r="16" spans="1:3">
      <c r="A16" s="4">
        <v>8</v>
      </c>
      <c r="B16" s="6" t="s">
        <v>46</v>
      </c>
      <c r="C16" s="6">
        <v>0</v>
      </c>
    </row>
    <row r="17" spans="1:3">
      <c r="A17" s="4">
        <v>9</v>
      </c>
      <c r="B17" s="6" t="s">
        <v>47</v>
      </c>
      <c r="C17" s="6">
        <v>29</v>
      </c>
    </row>
    <row r="18" spans="1:3">
      <c r="A18" s="4">
        <v>10</v>
      </c>
      <c r="B18" s="6" t="s">
        <v>48</v>
      </c>
      <c r="C18" s="6">
        <v>43</v>
      </c>
    </row>
    <row r="19" spans="1:3">
      <c r="A19" s="4">
        <v>11</v>
      </c>
      <c r="B19" t="s">
        <v>49</v>
      </c>
      <c r="C19">
        <v>4</v>
      </c>
    </row>
    <row r="20" spans="1:3">
      <c r="A20" s="4">
        <v>12</v>
      </c>
      <c r="B20" t="s">
        <v>50</v>
      </c>
      <c r="C20">
        <v>4</v>
      </c>
    </row>
    <row r="21" spans="1:3">
      <c r="A21" s="4">
        <v>13</v>
      </c>
      <c r="B21" t="s">
        <v>51</v>
      </c>
      <c r="C21">
        <v>100</v>
      </c>
    </row>
    <row r="22" spans="1:3">
      <c r="A22" s="4">
        <v>14</v>
      </c>
      <c r="B22" t="s">
        <v>52</v>
      </c>
      <c r="C22">
        <v>86</v>
      </c>
    </row>
    <row r="23" spans="1:3">
      <c r="A23" s="4">
        <v>15</v>
      </c>
      <c r="B23" t="s">
        <v>53</v>
      </c>
      <c r="C23">
        <v>573</v>
      </c>
    </row>
    <row r="24" spans="1:3">
      <c r="A24" s="4">
        <v>16</v>
      </c>
      <c r="B24" t="s">
        <v>54</v>
      </c>
      <c r="C24">
        <v>38</v>
      </c>
    </row>
    <row r="25" spans="1:3">
      <c r="A25" s="4">
        <v>17</v>
      </c>
      <c r="B25" t="s">
        <v>55</v>
      </c>
      <c r="C25">
        <v>1526</v>
      </c>
    </row>
    <row r="26" spans="1:3">
      <c r="A26" s="4">
        <v>18</v>
      </c>
      <c r="B26" t="s">
        <v>56</v>
      </c>
      <c r="C26">
        <v>218</v>
      </c>
    </row>
    <row r="27" spans="1:3">
      <c r="A27" s="1"/>
    </row>
    <row r="28" spans="1:3">
      <c r="A28" s="1"/>
      <c r="B28" s="2" t="s">
        <v>57</v>
      </c>
      <c r="C28" s="7">
        <f>SUM(C9:C26)</f>
        <v>7410</v>
      </c>
    </row>
    <row r="31" spans="1:3">
      <c r="A31" s="3"/>
      <c r="B31" s="8" t="s">
        <v>60</v>
      </c>
      <c r="C31" s="7">
        <f>SUM(C28, C5, C6)</f>
        <v>7585</v>
      </c>
    </row>
    <row r="32" spans="1:3">
      <c r="A32" s="3"/>
      <c r="B32" s="1"/>
      <c r="C32" s="1"/>
    </row>
    <row r="35" spans="1:3">
      <c r="A35" s="3"/>
      <c r="B35" s="2" t="s">
        <v>63</v>
      </c>
      <c r="C35" s="9">
        <f>(C4/C3)</f>
        <v>0.62218029694036581</v>
      </c>
    </row>
  </sheetData>
  <sheetProtection algorithmName="SHA-512" hashValue="kQI8NsODP/JDNNYlOFl1KRbQJWUwFjiZyw0MPMLjQR+f3SHTudLi0TuU4sh++5oT+3OH+Tc+PIj4SWc4QWpnTg==" saltValue="ngcrWdM3aai56AdRsrgAT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9C62B-176C-4F30-B517-96842426CFBA}">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6">
        <v>73387</v>
      </c>
    </row>
    <row r="4" spans="1:3">
      <c r="A4" s="3"/>
      <c r="B4" s="8" t="s">
        <v>62</v>
      </c>
      <c r="C4" s="15">
        <v>29852</v>
      </c>
    </row>
    <row r="5" spans="1:3">
      <c r="A5" s="3"/>
      <c r="B5" s="6" t="s">
        <v>59</v>
      </c>
      <c r="C5" s="15">
        <v>408</v>
      </c>
    </row>
    <row r="6" spans="1:3">
      <c r="A6" s="1"/>
      <c r="B6" s="6" t="s">
        <v>58</v>
      </c>
      <c r="C6" s="15">
        <v>124</v>
      </c>
    </row>
    <row r="7" spans="1:3">
      <c r="A7" s="1"/>
      <c r="B7" s="6"/>
    </row>
    <row r="8" spans="1:3">
      <c r="A8" s="2" t="s">
        <v>4</v>
      </c>
      <c r="B8" s="2" t="s">
        <v>5</v>
      </c>
      <c r="C8" s="2" t="s">
        <v>6</v>
      </c>
    </row>
    <row r="9" spans="1:3">
      <c r="A9" s="4">
        <v>1</v>
      </c>
      <c r="B9" t="s">
        <v>38</v>
      </c>
      <c r="C9" s="15">
        <v>10629</v>
      </c>
    </row>
    <row r="10" spans="1:3">
      <c r="A10" s="4">
        <v>2</v>
      </c>
      <c r="B10" t="s">
        <v>40</v>
      </c>
      <c r="C10" s="15">
        <v>2796</v>
      </c>
    </row>
    <row r="11" spans="1:3">
      <c r="A11" s="4">
        <v>3</v>
      </c>
      <c r="B11" t="s">
        <v>41</v>
      </c>
      <c r="C11" s="21">
        <v>575</v>
      </c>
    </row>
    <row r="12" spans="1:3">
      <c r="A12" s="4">
        <v>4</v>
      </c>
      <c r="B12" t="s">
        <v>42</v>
      </c>
      <c r="C12" s="17">
        <v>222</v>
      </c>
    </row>
    <row r="13" spans="1:3">
      <c r="A13" s="4">
        <v>5</v>
      </c>
      <c r="B13" t="s">
        <v>43</v>
      </c>
      <c r="C13" s="18">
        <v>1733</v>
      </c>
    </row>
    <row r="14" spans="1:3">
      <c r="A14" s="4">
        <v>6</v>
      </c>
      <c r="B14" t="s">
        <v>44</v>
      </c>
      <c r="C14" s="17">
        <v>602</v>
      </c>
    </row>
    <row r="15" spans="1:3">
      <c r="A15" s="4">
        <v>7</v>
      </c>
      <c r="B15" t="s">
        <v>45</v>
      </c>
      <c r="C15" s="19">
        <v>3031</v>
      </c>
    </row>
    <row r="16" spans="1:3">
      <c r="A16" s="4">
        <v>8</v>
      </c>
      <c r="B16" s="6" t="s">
        <v>46</v>
      </c>
      <c r="C16" s="19">
        <v>51</v>
      </c>
    </row>
    <row r="17" spans="1:3">
      <c r="A17" s="4">
        <v>9</v>
      </c>
      <c r="B17" s="6" t="s">
        <v>47</v>
      </c>
      <c r="C17" s="20">
        <v>57</v>
      </c>
    </row>
    <row r="18" spans="1:3">
      <c r="A18" s="4">
        <v>10</v>
      </c>
      <c r="B18" s="6" t="s">
        <v>48</v>
      </c>
      <c r="C18" s="20">
        <v>108</v>
      </c>
    </row>
    <row r="19" spans="1:3">
      <c r="A19" s="4">
        <v>11</v>
      </c>
      <c r="B19" t="s">
        <v>49</v>
      </c>
      <c r="C19" s="20">
        <v>33</v>
      </c>
    </row>
    <row r="20" spans="1:3">
      <c r="A20" s="4">
        <v>12</v>
      </c>
      <c r="B20" t="s">
        <v>50</v>
      </c>
      <c r="C20" s="17">
        <v>27</v>
      </c>
    </row>
    <row r="21" spans="1:3">
      <c r="A21" s="4">
        <v>13</v>
      </c>
      <c r="B21" t="s">
        <v>51</v>
      </c>
      <c r="C21" s="17">
        <v>1109</v>
      </c>
    </row>
    <row r="22" spans="1:3">
      <c r="A22" s="4">
        <v>14</v>
      </c>
      <c r="B22" t="s">
        <v>52</v>
      </c>
      <c r="C22" s="17">
        <v>808</v>
      </c>
    </row>
    <row r="23" spans="1:3">
      <c r="A23" s="4">
        <v>15</v>
      </c>
      <c r="B23" t="s">
        <v>53</v>
      </c>
      <c r="C23" s="17">
        <v>3067</v>
      </c>
    </row>
    <row r="24" spans="1:3">
      <c r="A24" s="4">
        <v>16</v>
      </c>
      <c r="B24" t="s">
        <v>54</v>
      </c>
      <c r="C24" s="17">
        <v>495</v>
      </c>
    </row>
    <row r="25" spans="1:3">
      <c r="A25" s="4">
        <v>17</v>
      </c>
      <c r="B25" t="s">
        <v>55</v>
      </c>
      <c r="C25" s="17">
        <v>3058</v>
      </c>
    </row>
    <row r="26" spans="1:3">
      <c r="A26" s="4">
        <v>18</v>
      </c>
      <c r="B26" t="s">
        <v>56</v>
      </c>
      <c r="C26" s="17">
        <v>919</v>
      </c>
    </row>
    <row r="27" spans="1:3">
      <c r="A27" s="1"/>
    </row>
    <row r="28" spans="1:3">
      <c r="A28" s="1"/>
      <c r="B28" s="2" t="s">
        <v>57</v>
      </c>
      <c r="C28" s="7">
        <f>SUM(C9:C26)</f>
        <v>29320</v>
      </c>
    </row>
    <row r="31" spans="1:3">
      <c r="A31" s="3"/>
      <c r="B31" s="8" t="s">
        <v>60</v>
      </c>
      <c r="C31" s="7">
        <f>SUM(C28, C5, C6)</f>
        <v>29852</v>
      </c>
    </row>
    <row r="32" spans="1:3">
      <c r="A32" s="3"/>
      <c r="B32" s="1"/>
      <c r="C32" s="1"/>
    </row>
    <row r="35" spans="1:3">
      <c r="A35" s="3"/>
      <c r="B35" s="2" t="s">
        <v>63</v>
      </c>
      <c r="C35" s="9">
        <f>(C4/C3)</f>
        <v>0.40677504190115416</v>
      </c>
    </row>
  </sheetData>
  <sheetProtection algorithmName="SHA-512" hashValue="GF7U38ZJilAAEqBMkx0fd88OfrPxI8+MQRWiaYnvKccSdK2pN1dCJQ/0DNhpWSn4yZMWt6bdjdZej+wfMTHWfw==" saltValue="zmv9sHCzRvwCuTA/Dh3Ld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F843-B4D8-4C9D-BE89-B4E597D65E5E}">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1">
        <v>36060</v>
      </c>
    </row>
    <row r="4" spans="1:3">
      <c r="A4" s="3"/>
      <c r="B4" s="8" t="s">
        <v>62</v>
      </c>
      <c r="C4" s="12">
        <v>20114</v>
      </c>
    </row>
    <row r="5" spans="1:3">
      <c r="A5" s="3"/>
      <c r="B5" s="6" t="s">
        <v>59</v>
      </c>
      <c r="C5" s="12">
        <v>379</v>
      </c>
    </row>
    <row r="6" spans="1:3">
      <c r="A6" s="1"/>
      <c r="B6" s="6" t="s">
        <v>58</v>
      </c>
      <c r="C6" s="13">
        <v>88</v>
      </c>
    </row>
    <row r="7" spans="1:3">
      <c r="A7" s="1"/>
      <c r="B7" s="6"/>
      <c r="C7" s="1"/>
    </row>
    <row r="8" spans="1:3">
      <c r="A8" s="2" t="s">
        <v>4</v>
      </c>
      <c r="B8" s="2" t="s">
        <v>5</v>
      </c>
      <c r="C8" s="2" t="s">
        <v>6</v>
      </c>
    </row>
    <row r="9" spans="1:3">
      <c r="A9" s="4">
        <v>1</v>
      </c>
      <c r="B9" t="s">
        <v>38</v>
      </c>
      <c r="C9" s="11">
        <v>163</v>
      </c>
    </row>
    <row r="10" spans="1:3">
      <c r="A10" s="4">
        <v>2</v>
      </c>
      <c r="B10" t="s">
        <v>66</v>
      </c>
      <c r="C10" s="11">
        <v>3000</v>
      </c>
    </row>
    <row r="11" spans="1:3">
      <c r="A11" s="4">
        <v>3</v>
      </c>
      <c r="B11" t="s">
        <v>41</v>
      </c>
      <c r="C11" s="12">
        <v>30</v>
      </c>
    </row>
    <row r="12" spans="1:3">
      <c r="A12" s="4">
        <v>4</v>
      </c>
      <c r="B12" t="s">
        <v>42</v>
      </c>
      <c r="C12" s="12">
        <v>182</v>
      </c>
    </row>
    <row r="13" spans="1:3">
      <c r="A13" s="4">
        <v>5</v>
      </c>
      <c r="B13" t="s">
        <v>43</v>
      </c>
      <c r="C13" s="12">
        <v>1603</v>
      </c>
    </row>
    <row r="14" spans="1:3">
      <c r="A14" s="4">
        <v>6</v>
      </c>
      <c r="B14" t="s">
        <v>44</v>
      </c>
      <c r="C14" s="12">
        <v>50</v>
      </c>
    </row>
    <row r="15" spans="1:3">
      <c r="A15" s="4">
        <v>7</v>
      </c>
      <c r="B15" t="s">
        <v>45</v>
      </c>
      <c r="C15" s="12">
        <v>1948</v>
      </c>
    </row>
    <row r="16" spans="1:3">
      <c r="A16" s="4">
        <v>8</v>
      </c>
      <c r="B16" s="6" t="s">
        <v>46</v>
      </c>
      <c r="C16" s="12">
        <v>385</v>
      </c>
    </row>
    <row r="17" spans="1:3">
      <c r="A17" s="4">
        <v>9</v>
      </c>
      <c r="B17" s="6" t="s">
        <v>47</v>
      </c>
      <c r="C17" s="12">
        <v>12</v>
      </c>
    </row>
    <row r="18" spans="1:3">
      <c r="A18" s="4">
        <v>10</v>
      </c>
      <c r="B18" s="6" t="s">
        <v>48</v>
      </c>
      <c r="C18" s="12">
        <v>17</v>
      </c>
    </row>
    <row r="19" spans="1:3">
      <c r="A19" s="4">
        <v>11</v>
      </c>
      <c r="B19" t="s">
        <v>49</v>
      </c>
      <c r="C19" s="12">
        <v>595</v>
      </c>
    </row>
    <row r="20" spans="1:3">
      <c r="A20" s="4">
        <v>12</v>
      </c>
      <c r="B20" t="s">
        <v>50</v>
      </c>
      <c r="C20" s="12">
        <v>5164</v>
      </c>
    </row>
    <row r="21" spans="1:3">
      <c r="A21" s="4">
        <v>13</v>
      </c>
      <c r="B21" t="s">
        <v>51</v>
      </c>
      <c r="C21" s="12">
        <v>265</v>
      </c>
    </row>
    <row r="22" spans="1:3">
      <c r="A22" s="4">
        <v>14</v>
      </c>
      <c r="B22" t="s">
        <v>52</v>
      </c>
      <c r="C22" s="12">
        <v>684</v>
      </c>
    </row>
    <row r="23" spans="1:3">
      <c r="A23" s="4">
        <v>15</v>
      </c>
      <c r="B23" t="s">
        <v>53</v>
      </c>
      <c r="C23" s="12">
        <v>1014</v>
      </c>
    </row>
    <row r="24" spans="1:3">
      <c r="A24" s="4">
        <v>16</v>
      </c>
      <c r="B24" t="s">
        <v>54</v>
      </c>
      <c r="C24" s="12">
        <v>145</v>
      </c>
    </row>
    <row r="25" spans="1:3">
      <c r="A25" s="4">
        <v>17</v>
      </c>
      <c r="B25" t="s">
        <v>55</v>
      </c>
      <c r="C25" s="12">
        <v>3810</v>
      </c>
    </row>
    <row r="26" spans="1:3">
      <c r="A26" s="4">
        <v>18</v>
      </c>
      <c r="B26" t="s">
        <v>56</v>
      </c>
      <c r="C26" s="13">
        <v>580</v>
      </c>
    </row>
    <row r="27" spans="1:3">
      <c r="A27" s="1"/>
    </row>
    <row r="28" spans="1:3">
      <c r="A28" s="1"/>
      <c r="B28" s="2" t="s">
        <v>57</v>
      </c>
      <c r="C28" s="7">
        <f>SUM(C9:C26)</f>
        <v>19647</v>
      </c>
    </row>
    <row r="31" spans="1:3">
      <c r="A31" s="3"/>
      <c r="B31" s="8" t="s">
        <v>60</v>
      </c>
      <c r="C31" s="7">
        <f>SUM(C28, C5, C6)</f>
        <v>20114</v>
      </c>
    </row>
    <row r="32" spans="1:3">
      <c r="A32" s="3"/>
      <c r="B32" s="1"/>
      <c r="C32" s="1"/>
    </row>
    <row r="35" spans="1:3">
      <c r="A35" s="3"/>
      <c r="B35" s="2" t="s">
        <v>63</v>
      </c>
      <c r="C35" s="9">
        <f>(C4/C3)</f>
        <v>0.55779256794231835</v>
      </c>
    </row>
  </sheetData>
  <sheetProtection algorithmName="SHA-512" hashValue="oHhLidVYGSK6gc12Ljx9ZD63sLhvRJV1tOTfFeYtRkqmDk4lkO1I0PEtoajI3Mj2UvrIX3fse6hVnzDCgatTOQ==" saltValue="u4dm115mAvoQF+ZWZUb/M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BBF7-F663-44A5-A1FB-FFBA6B10BA7D}">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1">
        <v>38689</v>
      </c>
    </row>
    <row r="4" spans="1:3">
      <c r="A4" s="3"/>
      <c r="B4" s="8" t="s">
        <v>62</v>
      </c>
      <c r="C4" s="12">
        <v>15882</v>
      </c>
    </row>
    <row r="5" spans="1:3">
      <c r="A5" s="3"/>
      <c r="B5" s="6" t="s">
        <v>59</v>
      </c>
      <c r="C5" s="12">
        <v>306</v>
      </c>
    </row>
    <row r="6" spans="1:3">
      <c r="A6" s="1"/>
      <c r="B6" s="6" t="s">
        <v>58</v>
      </c>
      <c r="C6" s="13">
        <v>74</v>
      </c>
    </row>
    <row r="7" spans="1:3">
      <c r="A7" s="1"/>
      <c r="B7" s="6"/>
      <c r="C7" s="1"/>
    </row>
    <row r="8" spans="1:3">
      <c r="A8" s="2" t="s">
        <v>4</v>
      </c>
      <c r="B8" s="2" t="s">
        <v>5</v>
      </c>
      <c r="C8" s="2" t="s">
        <v>6</v>
      </c>
    </row>
    <row r="9" spans="1:3">
      <c r="A9" s="4">
        <v>1</v>
      </c>
      <c r="B9" t="s">
        <v>38</v>
      </c>
      <c r="C9" s="11">
        <v>6858</v>
      </c>
    </row>
    <row r="10" spans="1:3">
      <c r="A10" s="4">
        <v>2</v>
      </c>
      <c r="B10" t="s">
        <v>66</v>
      </c>
      <c r="C10" s="11">
        <v>1049</v>
      </c>
    </row>
    <row r="11" spans="1:3">
      <c r="A11" s="4">
        <v>3</v>
      </c>
      <c r="B11" t="s">
        <v>41</v>
      </c>
      <c r="C11" s="12">
        <v>269</v>
      </c>
    </row>
    <row r="12" spans="1:3">
      <c r="A12" s="4">
        <v>4</v>
      </c>
      <c r="B12" t="s">
        <v>42</v>
      </c>
      <c r="C12" s="12">
        <v>105</v>
      </c>
    </row>
    <row r="13" spans="1:3">
      <c r="A13" s="4">
        <v>5</v>
      </c>
      <c r="B13" t="s">
        <v>43</v>
      </c>
      <c r="C13" s="12">
        <v>690</v>
      </c>
    </row>
    <row r="14" spans="1:3">
      <c r="A14" s="4">
        <v>6</v>
      </c>
      <c r="B14" t="s">
        <v>44</v>
      </c>
      <c r="C14" s="12">
        <v>327</v>
      </c>
    </row>
    <row r="15" spans="1:3">
      <c r="A15" s="4">
        <v>7</v>
      </c>
      <c r="B15" t="s">
        <v>45</v>
      </c>
      <c r="C15" s="12">
        <v>1211</v>
      </c>
    </row>
    <row r="16" spans="1:3">
      <c r="A16" s="4">
        <v>8</v>
      </c>
      <c r="B16" s="6" t="s">
        <v>46</v>
      </c>
      <c r="C16" s="12">
        <v>13</v>
      </c>
    </row>
    <row r="17" spans="1:3">
      <c r="A17" s="4">
        <v>9</v>
      </c>
      <c r="B17" s="6" t="s">
        <v>47</v>
      </c>
      <c r="C17" s="12">
        <v>11</v>
      </c>
    </row>
    <row r="18" spans="1:3">
      <c r="A18" s="4">
        <v>10</v>
      </c>
      <c r="B18" s="6" t="s">
        <v>48</v>
      </c>
      <c r="C18" s="12">
        <v>56</v>
      </c>
    </row>
    <row r="19" spans="1:3">
      <c r="A19" s="4">
        <v>11</v>
      </c>
      <c r="B19" t="s">
        <v>49</v>
      </c>
      <c r="C19" s="12">
        <v>17</v>
      </c>
    </row>
    <row r="20" spans="1:3">
      <c r="A20" s="4">
        <v>12</v>
      </c>
      <c r="B20" t="s">
        <v>50</v>
      </c>
      <c r="C20" s="12">
        <v>6</v>
      </c>
    </row>
    <row r="21" spans="1:3">
      <c r="A21" s="4">
        <v>13</v>
      </c>
      <c r="B21" t="s">
        <v>51</v>
      </c>
      <c r="C21" s="12">
        <v>1072</v>
      </c>
    </row>
    <row r="22" spans="1:3">
      <c r="A22" s="4">
        <v>14</v>
      </c>
      <c r="B22" t="s">
        <v>52</v>
      </c>
      <c r="C22" s="12">
        <v>406</v>
      </c>
    </row>
    <row r="23" spans="1:3">
      <c r="A23" s="4">
        <v>15</v>
      </c>
      <c r="B23" t="s">
        <v>53</v>
      </c>
      <c r="C23" s="12">
        <v>1122</v>
      </c>
    </row>
    <row r="24" spans="1:3">
      <c r="A24" s="4">
        <v>16</v>
      </c>
      <c r="B24" t="s">
        <v>54</v>
      </c>
      <c r="C24" s="12">
        <v>184</v>
      </c>
    </row>
    <row r="25" spans="1:3">
      <c r="A25" s="4">
        <v>17</v>
      </c>
      <c r="B25" t="s">
        <v>55</v>
      </c>
      <c r="C25" s="12">
        <v>1670</v>
      </c>
    </row>
    <row r="26" spans="1:3">
      <c r="A26" s="4">
        <v>18</v>
      </c>
      <c r="B26" t="s">
        <v>56</v>
      </c>
      <c r="C26" s="13">
        <v>436</v>
      </c>
    </row>
    <row r="27" spans="1:3">
      <c r="A27" s="1"/>
    </row>
    <row r="28" spans="1:3">
      <c r="A28" s="1"/>
      <c r="B28" s="2" t="s">
        <v>57</v>
      </c>
      <c r="C28" s="7">
        <f>SUM(C9:C26)</f>
        <v>15502</v>
      </c>
    </row>
    <row r="31" spans="1:3">
      <c r="A31" s="3"/>
      <c r="B31" s="8" t="s">
        <v>60</v>
      </c>
      <c r="C31" s="7">
        <f>SUM(C28, C5, C6)</f>
        <v>15882</v>
      </c>
    </row>
    <row r="32" spans="1:3">
      <c r="A32" s="3"/>
      <c r="B32" s="1"/>
      <c r="C32" s="1"/>
    </row>
    <row r="35" spans="1:3">
      <c r="A35" s="3"/>
      <c r="B35" s="2" t="s">
        <v>63</v>
      </c>
      <c r="C35" s="9">
        <f>(C4/C3)</f>
        <v>0.4105042777016723</v>
      </c>
    </row>
  </sheetData>
  <sheetProtection algorithmName="SHA-512" hashValue="Kj4ARvrAZ3nJtGWS+5dYmssntlclm2OpVI/6J6oKWooemEXMiFmt8C74hClYpD/w6NB3IAI4RKHd+aJ5g6DN8w==" saltValue="b+M8tTxF8Fvqxsu+W6p1S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FAE6-EC0A-49EB-AB92-7D81678F7B62}">
  <sheetPr>
    <tabColor rgb="FF00B050"/>
  </sheetPr>
  <dimension ref="A1:C35"/>
  <sheetViews>
    <sheetView workbookViewId="0">
      <selection activeCell="E24" sqref="E24"/>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29427</v>
      </c>
    </row>
    <row r="4" spans="1:3">
      <c r="A4" s="3"/>
      <c r="B4" s="8" t="s">
        <v>62</v>
      </c>
      <c r="C4" s="5">
        <f>C31</f>
        <v>14174</v>
      </c>
    </row>
    <row r="5" spans="1:3">
      <c r="A5" s="3"/>
      <c r="B5" s="6" t="s">
        <v>59</v>
      </c>
      <c r="C5" s="6">
        <v>280</v>
      </c>
    </row>
    <row r="6" spans="1:3">
      <c r="A6" s="1"/>
      <c r="B6" s="6" t="s">
        <v>58</v>
      </c>
      <c r="C6" s="1">
        <v>48</v>
      </c>
    </row>
    <row r="7" spans="1:3">
      <c r="A7" s="1"/>
      <c r="B7" s="6"/>
      <c r="C7" s="1"/>
    </row>
    <row r="8" spans="1:3">
      <c r="A8" s="2" t="s">
        <v>4</v>
      </c>
      <c r="B8" s="2" t="s">
        <v>5</v>
      </c>
      <c r="C8" s="2" t="s">
        <v>6</v>
      </c>
    </row>
    <row r="9" spans="1:3">
      <c r="A9" s="4">
        <v>1</v>
      </c>
      <c r="B9" t="s">
        <v>38</v>
      </c>
      <c r="C9" s="5">
        <v>5185</v>
      </c>
    </row>
    <row r="10" spans="1:3">
      <c r="A10" s="4">
        <v>2</v>
      </c>
      <c r="B10" t="s">
        <v>66</v>
      </c>
      <c r="C10" s="1">
        <v>1179</v>
      </c>
    </row>
    <row r="11" spans="1:3">
      <c r="A11" s="4">
        <v>3</v>
      </c>
      <c r="B11" t="s">
        <v>41</v>
      </c>
      <c r="C11" s="1">
        <v>202</v>
      </c>
    </row>
    <row r="12" spans="1:3">
      <c r="A12" s="4">
        <v>4</v>
      </c>
      <c r="B12" t="s">
        <v>42</v>
      </c>
      <c r="C12" s="1">
        <v>107</v>
      </c>
    </row>
    <row r="13" spans="1:3">
      <c r="A13" s="4">
        <v>5</v>
      </c>
      <c r="B13" t="s">
        <v>43</v>
      </c>
      <c r="C13" s="1">
        <v>577</v>
      </c>
    </row>
    <row r="14" spans="1:3">
      <c r="A14" s="4">
        <v>6</v>
      </c>
      <c r="B14" t="s">
        <v>44</v>
      </c>
      <c r="C14" s="1">
        <v>260</v>
      </c>
    </row>
    <row r="15" spans="1:3">
      <c r="A15" s="4">
        <v>7</v>
      </c>
      <c r="B15" t="s">
        <v>45</v>
      </c>
      <c r="C15" s="1">
        <v>2135</v>
      </c>
    </row>
    <row r="16" spans="1:3">
      <c r="A16" s="4">
        <v>8</v>
      </c>
      <c r="B16" s="6" t="s">
        <v>46</v>
      </c>
      <c r="C16" s="6">
        <v>15</v>
      </c>
    </row>
    <row r="17" spans="1:3">
      <c r="A17" s="4">
        <v>9</v>
      </c>
      <c r="B17" s="6" t="s">
        <v>47</v>
      </c>
      <c r="C17" s="6">
        <v>17</v>
      </c>
    </row>
    <row r="18" spans="1:3">
      <c r="A18" s="4">
        <v>10</v>
      </c>
      <c r="B18" s="6" t="s">
        <v>48</v>
      </c>
      <c r="C18" s="6">
        <v>35</v>
      </c>
    </row>
    <row r="19" spans="1:3">
      <c r="A19" s="4">
        <v>11</v>
      </c>
      <c r="B19" t="s">
        <v>49</v>
      </c>
      <c r="C19">
        <v>14</v>
      </c>
    </row>
    <row r="20" spans="1:3">
      <c r="A20" s="4">
        <v>12</v>
      </c>
      <c r="B20" t="s">
        <v>50</v>
      </c>
      <c r="C20">
        <v>3</v>
      </c>
    </row>
    <row r="21" spans="1:3">
      <c r="A21" s="4">
        <v>13</v>
      </c>
      <c r="B21" t="s">
        <v>51</v>
      </c>
      <c r="C21">
        <v>379</v>
      </c>
    </row>
    <row r="22" spans="1:3">
      <c r="A22" s="4">
        <v>14</v>
      </c>
      <c r="B22" t="s">
        <v>52</v>
      </c>
      <c r="C22">
        <v>302</v>
      </c>
    </row>
    <row r="23" spans="1:3">
      <c r="A23" s="4">
        <v>15</v>
      </c>
      <c r="B23" t="s">
        <v>53</v>
      </c>
      <c r="C23">
        <v>1017</v>
      </c>
    </row>
    <row r="24" spans="1:3">
      <c r="A24" s="4">
        <v>16</v>
      </c>
      <c r="B24" t="s">
        <v>54</v>
      </c>
      <c r="C24">
        <v>620</v>
      </c>
    </row>
    <row r="25" spans="1:3">
      <c r="A25" s="4">
        <v>17</v>
      </c>
      <c r="B25" t="s">
        <v>55</v>
      </c>
      <c r="C25">
        <v>1395</v>
      </c>
    </row>
    <row r="26" spans="1:3">
      <c r="A26" s="4">
        <v>18</v>
      </c>
      <c r="B26" t="s">
        <v>56</v>
      </c>
      <c r="C26">
        <v>404</v>
      </c>
    </row>
    <row r="27" spans="1:3">
      <c r="A27" s="1"/>
    </row>
    <row r="28" spans="1:3">
      <c r="A28" s="1"/>
      <c r="B28" s="2" t="s">
        <v>57</v>
      </c>
      <c r="C28" s="7">
        <f>SUM(C9:C26)</f>
        <v>13846</v>
      </c>
    </row>
    <row r="31" spans="1:3">
      <c r="A31" s="3"/>
      <c r="B31" s="8" t="s">
        <v>60</v>
      </c>
      <c r="C31" s="7">
        <f>SUM(C28, C5, C6)</f>
        <v>14174</v>
      </c>
    </row>
    <row r="32" spans="1:3">
      <c r="A32" s="3"/>
      <c r="B32" s="1"/>
      <c r="C32" s="1"/>
    </row>
    <row r="35" spans="1:3">
      <c r="A35" s="3"/>
      <c r="B35" s="2" t="s">
        <v>63</v>
      </c>
      <c r="C35" s="9">
        <f>(C4/C3)</f>
        <v>0.48166649675468109</v>
      </c>
    </row>
  </sheetData>
  <sheetProtection algorithmName="SHA-512" hashValue="P6l3xWEQSESyPD9E3LkkaB0yOSfvC7zgNjcvvXsoppXyT5ZWSwG/1OeAtHbfO29NHkyjctE4SqKlcULj6vZi2w==" saltValue="Xew8yzRTaW1K3ikLg+LS1w=="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B83A3-7AAA-4DE9-AA7F-E6441B67697A}">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30418</v>
      </c>
    </row>
    <row r="4" spans="1:3">
      <c r="A4" s="3"/>
      <c r="B4" s="8" t="s">
        <v>62</v>
      </c>
      <c r="C4" s="5">
        <f>C31</f>
        <v>16975</v>
      </c>
    </row>
    <row r="5" spans="1:3">
      <c r="A5" s="3"/>
      <c r="B5" s="6" t="s">
        <v>59</v>
      </c>
      <c r="C5" s="6">
        <v>370</v>
      </c>
    </row>
    <row r="6" spans="1:3">
      <c r="A6" s="1"/>
      <c r="B6" s="6" t="s">
        <v>58</v>
      </c>
      <c r="C6" s="1">
        <v>69</v>
      </c>
    </row>
    <row r="7" spans="1:3">
      <c r="A7" s="1"/>
      <c r="B7" s="6"/>
      <c r="C7" s="1"/>
    </row>
    <row r="8" spans="1:3">
      <c r="A8" s="2" t="s">
        <v>4</v>
      </c>
      <c r="B8" s="2" t="s">
        <v>5</v>
      </c>
      <c r="C8" s="2" t="s">
        <v>6</v>
      </c>
    </row>
    <row r="9" spans="1:3">
      <c r="A9" s="4">
        <v>1</v>
      </c>
      <c r="B9" t="s">
        <v>38</v>
      </c>
      <c r="C9" s="5">
        <v>129</v>
      </c>
    </row>
    <row r="10" spans="1:3">
      <c r="A10" s="4">
        <v>2</v>
      </c>
      <c r="B10" t="s">
        <v>39</v>
      </c>
      <c r="C10" s="1">
        <v>1374</v>
      </c>
    </row>
    <row r="11" spans="1:3">
      <c r="A11" s="4">
        <v>3</v>
      </c>
      <c r="B11" t="s">
        <v>41</v>
      </c>
      <c r="C11" s="1">
        <v>40</v>
      </c>
    </row>
    <row r="12" spans="1:3">
      <c r="A12" s="4">
        <v>4</v>
      </c>
      <c r="B12" t="s">
        <v>42</v>
      </c>
      <c r="C12" s="1">
        <v>1684</v>
      </c>
    </row>
    <row r="13" spans="1:3">
      <c r="A13" s="4">
        <v>5</v>
      </c>
      <c r="B13" t="s">
        <v>43</v>
      </c>
      <c r="C13" s="1">
        <v>1147</v>
      </c>
    </row>
    <row r="14" spans="1:3">
      <c r="A14" s="4">
        <v>6</v>
      </c>
      <c r="B14" t="s">
        <v>44</v>
      </c>
      <c r="C14" s="1">
        <v>59</v>
      </c>
    </row>
    <row r="15" spans="1:3">
      <c r="A15" s="4">
        <v>7</v>
      </c>
      <c r="B15" t="s">
        <v>45</v>
      </c>
      <c r="C15" s="1">
        <v>1586</v>
      </c>
    </row>
    <row r="16" spans="1:3">
      <c r="A16" s="4">
        <v>8</v>
      </c>
      <c r="B16" s="6" t="s">
        <v>46</v>
      </c>
      <c r="C16" s="6">
        <v>48</v>
      </c>
    </row>
    <row r="17" spans="1:3">
      <c r="A17" s="4">
        <v>9</v>
      </c>
      <c r="B17" s="6" t="s">
        <v>47</v>
      </c>
      <c r="C17" s="6">
        <v>3697</v>
      </c>
    </row>
    <row r="18" spans="1:3">
      <c r="A18" s="4">
        <v>10</v>
      </c>
      <c r="B18" s="6" t="s">
        <v>48</v>
      </c>
      <c r="C18" s="6">
        <v>21</v>
      </c>
    </row>
    <row r="19" spans="1:3">
      <c r="A19" s="4">
        <v>11</v>
      </c>
      <c r="B19" t="s">
        <v>49</v>
      </c>
      <c r="C19">
        <v>20</v>
      </c>
    </row>
    <row r="20" spans="1:3">
      <c r="A20" s="4">
        <v>12</v>
      </c>
      <c r="B20" t="s">
        <v>50</v>
      </c>
      <c r="C20">
        <v>62</v>
      </c>
    </row>
    <row r="21" spans="1:3">
      <c r="A21" s="4">
        <v>13</v>
      </c>
      <c r="B21" t="s">
        <v>51</v>
      </c>
      <c r="C21">
        <v>393</v>
      </c>
    </row>
    <row r="22" spans="1:3">
      <c r="A22" s="4">
        <v>14</v>
      </c>
      <c r="B22" t="s">
        <v>52</v>
      </c>
      <c r="C22">
        <v>272</v>
      </c>
    </row>
    <row r="23" spans="1:3">
      <c r="A23" s="4">
        <v>15</v>
      </c>
      <c r="B23" t="s">
        <v>53</v>
      </c>
      <c r="C23">
        <v>847</v>
      </c>
    </row>
    <row r="24" spans="1:3">
      <c r="A24" s="4">
        <v>16</v>
      </c>
      <c r="B24" t="s">
        <v>54</v>
      </c>
      <c r="C24">
        <v>104</v>
      </c>
    </row>
    <row r="25" spans="1:3">
      <c r="A25" s="4">
        <v>17</v>
      </c>
      <c r="B25" t="s">
        <v>55</v>
      </c>
      <c r="C25">
        <v>4362</v>
      </c>
    </row>
    <row r="26" spans="1:3">
      <c r="A26" s="4">
        <v>18</v>
      </c>
      <c r="B26" t="s">
        <v>56</v>
      </c>
      <c r="C26">
        <v>691</v>
      </c>
    </row>
    <row r="27" spans="1:3">
      <c r="A27" s="1"/>
    </row>
    <row r="28" spans="1:3">
      <c r="A28" s="1"/>
      <c r="B28" s="2" t="s">
        <v>57</v>
      </c>
      <c r="C28" s="7">
        <f>SUM(C9:C26)</f>
        <v>16536</v>
      </c>
    </row>
    <row r="31" spans="1:3">
      <c r="A31" s="3"/>
      <c r="B31" s="8" t="s">
        <v>60</v>
      </c>
      <c r="C31" s="7">
        <f>SUM(C28, C5, C6)</f>
        <v>16975</v>
      </c>
    </row>
    <row r="32" spans="1:3">
      <c r="A32" s="3"/>
      <c r="B32" s="1"/>
      <c r="C32" s="1"/>
    </row>
    <row r="35" spans="1:3">
      <c r="A35" s="3"/>
      <c r="B35" s="2" t="s">
        <v>63</v>
      </c>
      <c r="C35" s="9">
        <f>(C4/C3)</f>
        <v>0.55805772897626404</v>
      </c>
    </row>
  </sheetData>
  <sheetProtection algorithmName="SHA-512" hashValue="cRiPT5dq9TG/Nt4ZDp6ANUKGBUjHP0YUmDVvOqM3X02ds+JakJ3sV35FaecGOsiRk+OsAwW3nYxZIkGBQJM05w==" saltValue="mA8P/RpXGruj4dTFqv8r9g=="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73467-C517-4B4F-B783-98D6D01CD06D}">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20861</v>
      </c>
    </row>
    <row r="4" spans="1:3">
      <c r="A4" s="3"/>
      <c r="B4" s="8" t="s">
        <v>62</v>
      </c>
      <c r="C4" s="5">
        <f>C31</f>
        <v>10733</v>
      </c>
    </row>
    <row r="5" spans="1:3">
      <c r="A5" s="3"/>
      <c r="B5" s="6" t="s">
        <v>59</v>
      </c>
      <c r="C5" s="6">
        <v>200</v>
      </c>
    </row>
    <row r="6" spans="1:3">
      <c r="A6" s="1"/>
      <c r="B6" s="6" t="s">
        <v>58</v>
      </c>
      <c r="C6" s="1">
        <v>42</v>
      </c>
    </row>
    <row r="7" spans="1:3">
      <c r="A7" s="1"/>
      <c r="B7" s="6"/>
      <c r="C7" s="1"/>
    </row>
    <row r="8" spans="1:3">
      <c r="A8" s="2" t="s">
        <v>4</v>
      </c>
      <c r="B8" s="2" t="s">
        <v>5</v>
      </c>
      <c r="C8" s="2" t="s">
        <v>6</v>
      </c>
    </row>
    <row r="9" spans="1:3">
      <c r="A9" s="4">
        <v>1</v>
      </c>
      <c r="B9" t="s">
        <v>38</v>
      </c>
      <c r="C9" s="5">
        <v>92</v>
      </c>
    </row>
    <row r="10" spans="1:3">
      <c r="A10" s="4">
        <v>2</v>
      </c>
      <c r="B10" t="s">
        <v>66</v>
      </c>
      <c r="C10" s="1">
        <v>814</v>
      </c>
    </row>
    <row r="11" spans="1:3">
      <c r="A11" s="4">
        <v>3</v>
      </c>
      <c r="B11" t="s">
        <v>41</v>
      </c>
      <c r="C11" s="1">
        <v>42</v>
      </c>
    </row>
    <row r="12" spans="1:3">
      <c r="A12" s="4">
        <v>4</v>
      </c>
      <c r="B12" t="s">
        <v>42</v>
      </c>
      <c r="C12" s="1">
        <v>2503</v>
      </c>
    </row>
    <row r="13" spans="1:3">
      <c r="A13" s="4">
        <v>5</v>
      </c>
      <c r="B13" t="s">
        <v>43</v>
      </c>
      <c r="C13" s="1">
        <v>1286</v>
      </c>
    </row>
    <row r="14" spans="1:3">
      <c r="A14" s="4">
        <v>6</v>
      </c>
      <c r="B14" t="s">
        <v>44</v>
      </c>
      <c r="C14" s="1">
        <v>58</v>
      </c>
    </row>
    <row r="15" spans="1:3">
      <c r="A15" s="4">
        <v>7</v>
      </c>
      <c r="B15" t="s">
        <v>45</v>
      </c>
      <c r="C15" s="1">
        <v>1803</v>
      </c>
    </row>
    <row r="16" spans="1:3">
      <c r="A16" s="4">
        <v>8</v>
      </c>
      <c r="B16" s="6" t="s">
        <v>46</v>
      </c>
      <c r="C16" s="6">
        <v>24</v>
      </c>
    </row>
    <row r="17" spans="1:3">
      <c r="A17" s="4">
        <v>9</v>
      </c>
      <c r="B17" s="6" t="s">
        <v>47</v>
      </c>
      <c r="C17" s="6">
        <v>134</v>
      </c>
    </row>
    <row r="18" spans="1:3">
      <c r="A18" s="4">
        <v>10</v>
      </c>
      <c r="B18" s="6" t="s">
        <v>48</v>
      </c>
      <c r="C18" s="6">
        <v>21</v>
      </c>
    </row>
    <row r="19" spans="1:3">
      <c r="A19" s="4">
        <v>11</v>
      </c>
      <c r="B19" t="s">
        <v>49</v>
      </c>
      <c r="C19">
        <v>28</v>
      </c>
    </row>
    <row r="20" spans="1:3">
      <c r="A20" s="4">
        <v>12</v>
      </c>
      <c r="B20" t="s">
        <v>50</v>
      </c>
      <c r="C20">
        <v>19</v>
      </c>
    </row>
    <row r="21" spans="1:3">
      <c r="A21" s="4">
        <v>13</v>
      </c>
      <c r="B21" t="s">
        <v>51</v>
      </c>
      <c r="C21">
        <v>773</v>
      </c>
    </row>
    <row r="22" spans="1:3">
      <c r="A22" s="4">
        <v>14</v>
      </c>
      <c r="B22" t="s">
        <v>52</v>
      </c>
      <c r="C22">
        <v>256</v>
      </c>
    </row>
    <row r="23" spans="1:3">
      <c r="A23" s="4">
        <v>15</v>
      </c>
      <c r="B23" t="s">
        <v>53</v>
      </c>
      <c r="C23">
        <v>610</v>
      </c>
    </row>
    <row r="24" spans="1:3">
      <c r="A24" s="4">
        <v>16</v>
      </c>
      <c r="B24" t="s">
        <v>54</v>
      </c>
      <c r="C24">
        <v>97</v>
      </c>
    </row>
    <row r="25" spans="1:3">
      <c r="A25" s="4">
        <v>17</v>
      </c>
      <c r="B25" t="s">
        <v>55</v>
      </c>
      <c r="C25">
        <v>1544</v>
      </c>
    </row>
    <row r="26" spans="1:3">
      <c r="A26" s="4">
        <v>18</v>
      </c>
      <c r="B26" t="s">
        <v>56</v>
      </c>
      <c r="C26">
        <v>387</v>
      </c>
    </row>
    <row r="27" spans="1:3">
      <c r="A27" s="1"/>
    </row>
    <row r="28" spans="1:3">
      <c r="A28" s="1"/>
      <c r="B28" s="2" t="s">
        <v>57</v>
      </c>
      <c r="C28" s="7">
        <f>SUM(C9:C26)</f>
        <v>10491</v>
      </c>
    </row>
    <row r="31" spans="1:3">
      <c r="A31" s="3"/>
      <c r="B31" s="8" t="s">
        <v>60</v>
      </c>
      <c r="C31" s="7">
        <f>SUM(C28, C5, C6)</f>
        <v>10733</v>
      </c>
    </row>
    <row r="32" spans="1:3">
      <c r="A32" s="3"/>
      <c r="B32" s="1"/>
      <c r="C32" s="1"/>
    </row>
    <row r="35" spans="1:3">
      <c r="A35" s="3"/>
      <c r="B35" s="2" t="s">
        <v>63</v>
      </c>
      <c r="C35" s="9">
        <f>(C4/C3)</f>
        <v>0.51450074301327842</v>
      </c>
    </row>
  </sheetData>
  <sheetProtection algorithmName="SHA-512" hashValue="4Imaz42K3kL0mZ4tP7KemqpLP6WFebyc6oHRfAyBX/IamI0voZABceJroTngR3ZpilOuZPDbgMYSC1tAUNS4Hg==" saltValue="+tt5RvNnWV5fk0sHcanNTg=="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A52C-3FF1-41FD-9ABD-C9861AD7BC28}">
  <sheetPr>
    <tabColor rgb="FF00B050"/>
  </sheetPr>
  <dimension ref="A1:C35"/>
  <sheetViews>
    <sheetView topLeftCell="B1" workbookViewId="0">
      <selection activeCell="B11" sqref="B11"/>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105898</v>
      </c>
    </row>
    <row r="4" spans="1:3">
      <c r="A4" s="3"/>
      <c r="B4" s="8" t="s">
        <v>62</v>
      </c>
      <c r="C4" s="5">
        <f>C31</f>
        <v>44549</v>
      </c>
    </row>
    <row r="5" spans="1:3">
      <c r="A5" s="3"/>
      <c r="B5" s="6" t="s">
        <v>59</v>
      </c>
      <c r="C5" s="6">
        <v>942</v>
      </c>
    </row>
    <row r="6" spans="1:3">
      <c r="A6" s="1"/>
      <c r="B6" s="6" t="s">
        <v>58</v>
      </c>
      <c r="C6" s="1">
        <v>271</v>
      </c>
    </row>
    <row r="7" spans="1:3">
      <c r="A7" s="1"/>
      <c r="B7" s="6"/>
      <c r="C7" s="1"/>
    </row>
    <row r="8" spans="1:3">
      <c r="A8" s="2" t="s">
        <v>4</v>
      </c>
      <c r="B8" s="2" t="s">
        <v>5</v>
      </c>
      <c r="C8" s="2" t="s">
        <v>6</v>
      </c>
    </row>
    <row r="9" spans="1:3">
      <c r="A9" s="4">
        <v>1</v>
      </c>
      <c r="B9" t="s">
        <v>38</v>
      </c>
      <c r="C9" s="11">
        <v>400</v>
      </c>
    </row>
    <row r="10" spans="1:3">
      <c r="A10" s="4">
        <v>2</v>
      </c>
      <c r="B10" t="s">
        <v>66</v>
      </c>
      <c r="C10" s="11">
        <v>6755</v>
      </c>
    </row>
    <row r="11" spans="1:3">
      <c r="A11" s="4">
        <v>3</v>
      </c>
      <c r="B11" t="s">
        <v>68</v>
      </c>
      <c r="C11" s="12">
        <v>309</v>
      </c>
    </row>
    <row r="12" spans="1:3">
      <c r="A12" s="4">
        <v>4</v>
      </c>
      <c r="B12" t="s">
        <v>42</v>
      </c>
      <c r="C12" s="12">
        <v>310</v>
      </c>
    </row>
    <row r="13" spans="1:3">
      <c r="A13" s="4">
        <v>5</v>
      </c>
      <c r="B13" t="s">
        <v>43</v>
      </c>
      <c r="C13" s="12">
        <v>3075</v>
      </c>
    </row>
    <row r="14" spans="1:3">
      <c r="A14" s="4">
        <v>6</v>
      </c>
      <c r="B14" t="s">
        <v>44</v>
      </c>
      <c r="C14" s="12">
        <v>1135</v>
      </c>
    </row>
    <row r="15" spans="1:3">
      <c r="A15" s="4">
        <v>7</v>
      </c>
      <c r="B15" t="s">
        <v>45</v>
      </c>
      <c r="C15" s="12">
        <v>4059</v>
      </c>
    </row>
    <row r="16" spans="1:3">
      <c r="A16" s="4">
        <v>8</v>
      </c>
      <c r="B16" s="6" t="s">
        <v>46</v>
      </c>
      <c r="C16" s="12">
        <v>89</v>
      </c>
    </row>
    <row r="17" spans="1:3">
      <c r="A17" s="4">
        <v>9</v>
      </c>
      <c r="B17" s="6" t="s">
        <v>47</v>
      </c>
      <c r="C17" s="12">
        <v>56</v>
      </c>
    </row>
    <row r="18" spans="1:3">
      <c r="A18" s="4">
        <v>10</v>
      </c>
      <c r="B18" s="6" t="s">
        <v>48</v>
      </c>
      <c r="C18" s="12">
        <v>12287</v>
      </c>
    </row>
    <row r="19" spans="1:3">
      <c r="A19" s="4">
        <v>11</v>
      </c>
      <c r="B19" t="s">
        <v>49</v>
      </c>
      <c r="C19" s="12">
        <v>57</v>
      </c>
    </row>
    <row r="20" spans="1:3">
      <c r="A20" s="4">
        <v>12</v>
      </c>
      <c r="B20" t="s">
        <v>50</v>
      </c>
      <c r="C20" s="12">
        <v>38</v>
      </c>
    </row>
    <row r="21" spans="1:3">
      <c r="A21" s="4">
        <v>13</v>
      </c>
      <c r="B21" t="s">
        <v>51</v>
      </c>
      <c r="C21" s="12">
        <v>1955</v>
      </c>
    </row>
    <row r="22" spans="1:3">
      <c r="A22" s="4">
        <v>14</v>
      </c>
      <c r="B22" t="s">
        <v>52</v>
      </c>
      <c r="C22" s="12">
        <v>794</v>
      </c>
    </row>
    <row r="23" spans="1:3">
      <c r="A23" s="4">
        <v>15</v>
      </c>
      <c r="B23" t="s">
        <v>53</v>
      </c>
      <c r="C23" s="12">
        <v>5868</v>
      </c>
    </row>
    <row r="24" spans="1:3">
      <c r="A24" s="4">
        <v>16</v>
      </c>
      <c r="B24" t="s">
        <v>54</v>
      </c>
      <c r="C24" s="12">
        <v>550</v>
      </c>
    </row>
    <row r="25" spans="1:3">
      <c r="A25" s="4">
        <v>17</v>
      </c>
      <c r="B25" t="s">
        <v>55</v>
      </c>
      <c r="C25" s="12">
        <v>3069</v>
      </c>
    </row>
    <row r="26" spans="1:3">
      <c r="A26" s="4">
        <v>18</v>
      </c>
      <c r="B26" t="s">
        <v>56</v>
      </c>
      <c r="C26" s="13">
        <v>2530</v>
      </c>
    </row>
    <row r="27" spans="1:3">
      <c r="A27" s="1"/>
    </row>
    <row r="28" spans="1:3">
      <c r="A28" s="1"/>
      <c r="B28" s="2" t="s">
        <v>57</v>
      </c>
      <c r="C28" s="7">
        <f>SUM(C9:C26)</f>
        <v>43336</v>
      </c>
    </row>
    <row r="31" spans="1:3">
      <c r="A31" s="3"/>
      <c r="B31" s="8" t="s">
        <v>60</v>
      </c>
      <c r="C31" s="7">
        <f>SUM(C28, C5, C6)</f>
        <v>44549</v>
      </c>
    </row>
    <row r="32" spans="1:3">
      <c r="A32" s="3"/>
      <c r="B32" s="1"/>
      <c r="C32" s="1"/>
    </row>
    <row r="35" spans="1:3">
      <c r="A35" s="3"/>
      <c r="B35" s="2" t="s">
        <v>63</v>
      </c>
      <c r="C35" s="9">
        <f>(C4/C3)</f>
        <v>0.42067838863812346</v>
      </c>
    </row>
  </sheetData>
  <sheetProtection algorithmName="SHA-512" hashValue="8BtWSPHDxcOIodgdNjDAPlyb2cCRJ4FYjs5jO9gMcn7YDoQrodaTGVBYN6D0h8CD2foJVTHKffxmXHbUrAEkUQ==" saltValue="KMBaZj3pTzGFiXdkdpJyA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3D2F-D3B5-49AE-A3DB-97F65624CE03}">
  <sheetPr>
    <tabColor rgb="FF00B050"/>
  </sheetPr>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topLeftCell="B14" zoomScale="85" zoomScaleNormal="85" workbookViewId="0">
      <selection activeCell="D28" sqref="D28"/>
    </sheetView>
  </sheetViews>
  <sheetFormatPr defaultRowHeight="15"/>
  <cols>
    <col min="1" max="1" width="4" customWidth="1"/>
    <col min="2" max="2" width="41.5703125" bestFit="1" customWidth="1"/>
    <col min="3" max="3" width="20.140625" customWidth="1"/>
    <col min="4" max="4" width="237.7109375" style="31" customWidth="1"/>
    <col min="5" max="5" width="9.140625" customWidth="1"/>
    <col min="6" max="6" width="15.5703125" customWidth="1"/>
  </cols>
  <sheetData>
    <row r="1" spans="1:5">
      <c r="A1" s="1"/>
      <c r="B1" s="10" t="s">
        <v>64</v>
      </c>
      <c r="C1" s="1"/>
      <c r="D1" s="30"/>
      <c r="E1" s="3"/>
    </row>
    <row r="2" spans="1:5">
      <c r="A2" s="49"/>
      <c r="B2" s="49"/>
      <c r="C2" s="49"/>
      <c r="D2" s="30"/>
      <c r="E2" s="3"/>
    </row>
    <row r="3" spans="1:5" ht="30">
      <c r="A3" s="2" t="s">
        <v>4</v>
      </c>
      <c r="B3" s="2" t="s">
        <v>5</v>
      </c>
      <c r="C3" s="2" t="s">
        <v>6</v>
      </c>
      <c r="D3" s="30" t="s">
        <v>65</v>
      </c>
      <c r="E3" s="3"/>
    </row>
    <row r="4" spans="1:5" ht="45">
      <c r="A4" s="4">
        <v>1</v>
      </c>
      <c r="B4" t="s">
        <v>38</v>
      </c>
      <c r="C4" s="28">
        <f>SUM(Beek!C9, Beekdaelen!C9, Beesel!C9, 'Bergen (L)'!C9, Brunssum!C9, 'Echt-Susteren'!C9, 'Eijsden-Margraten'!C9, Gennep!C9, 'Gulpen-Wittem'!C9, Heerlen!C9, 'Horst ad Maas'!C9, Kerkrade!C9, Landgraaf!C9, Leudal!C9, Maasgouw!C9, Maastricht!C9, Meerssen!C9, 'Mook en Middelaar'!C9, Nederweert!C9, 'Peel en Maas'!C9, Roerdalen!C9, Roermond!C9, Simpelveld!C9, 'Sittard-Geleen'!C9, Stein!C9, Vaals!C9, 'Valkenburg ad Geul'!C9, Venlo!C9, Venray!C9, Voerendaal!C9, Weert!C9)</f>
        <v>36265</v>
      </c>
      <c r="D4" s="30" t="str">
        <f>CONCATENATE(Beek!B9, ";", Beekdaelen!B9, ";", Beesel!B9, ";", 'Bergen (L)'!B9, ";", Brunssum!B9, ";", 'Echt-Susteren'!B9, ";", 'Eijsden-Margraten'!B9, ";", Gennep!B9, ";", 'Gulpen-Wittem'!B9, ";", Heerlen!B9, ";", 'Horst ad Maas'!B9, ";", Kerkrade!B9, ";", Landgraaf!B9, ";", Leudal!B9, ";", Maasgouw!B9, ";", Maastricht!B9, ";", Meerssen!B9, ";", 'Mook en Middelaar'!B9, ";", Nederweert!B9, ";", 'Peel en Maas'!B9, ";", Roerdalen!B9, ";", Roermond!B9, ";", Simpelveld!B9, ";", 'Sittard-Geleen'!B9, ";", Stein!B9, ";", Vaals!B9, ";", 'Valkenburg ad Geul'!B9, ";", Venlo!B9, ";", Venray!B9, ";", Voerendaal!B9, ";", Weert!B9)</f>
        <v>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;Waterbelang Parkstad </v>
      </c>
      <c r="E4" s="3"/>
    </row>
    <row r="5" spans="1:5" ht="39">
      <c r="A5" s="4">
        <v>2</v>
      </c>
      <c r="B5" t="s">
        <v>66</v>
      </c>
      <c r="C5" s="28">
        <f>SUM(Beek!C10, Beekdaelen!C10, Beesel!C10, 'Bergen (L)'!C10, Brunssum!C10, 'Echt-Susteren'!C10, 'Eijsden-Margraten'!C10, Gennep!C10, 'Gulpen-Wittem'!C10, Heerlen!C10, 'Horst ad Maas'!C10, Kerkrade!C10, Landgraaf!C10, Leudal!C10, Maasgouw!C10, Maastricht!C10, Meerssen!C10, 'Mook en Middelaar'!C10, Nederweert!C9, 'Peel en Maas'!C10, Roerdalen!C10, Roermond!C10, Simpelveld!C10, 'Sittard-Geleen'!C10, Stein!C10, Vaals!C10, 'Valkenburg ad Geul'!C10, Venlo!C10, Venray!C10, Voerendaal!C10, Weert!C10)</f>
        <v>50481</v>
      </c>
      <c r="D5" s="32" t="str">
        <f>CONCATENATE(Beek!B10, ";", Beekdaelen!B10, ";", Beesel!B10, ";", 'Bergen (L)'!B10, ";", Brunssum!B10, ";", 'Echt-Susteren'!B10, ";", 'Eijsden-Margraten'!B10, ";", Gennep!B10, ";", 'Gulpen-Wittem'!B10, ";", Heerlen!B10, ";", 'Horst ad Maas'!B10, ";", Kerkrade!B10, ";", Landgraaf!B10, ";", Leudal!B10, ";", Maasgouw!B10, ";", Maastricht!B10, ";", Meerssen!B10, ";", 'Mook en Middelaar'!B10, ";", Nederweert!B9, ";", 'Peel en Maas'!B10, ";", Roerdalen!B10, ";", Roermond!B10, ";", Simpelveld!B10, ";", 'Sittard-Geleen'!B10, ";", Stein!B10, ";", Vaals!B10, ";", 'Valkenburg ad Geul'!B10, ";", Venlo!B10, ";", Venray!B10, ";", Voerendaal!B10, ";", Weert!B10)</f>
        <v xml:space="preserve">Water Natuurlijk ;Water Natuurlijk ;Water Natuurlijk ;Water Natuurlijk ;Water Natuurlijk  ;Water Natuurlijk ;Water Natuurlijk ;Water Natuurlijk  ;Water Natuurlijk ;Water Natuurlijk  ;Water Natuurlijk ;Water Natuurlijk ;Water Natuurlijk ;Water Natuurlijk;Water Natuurlijk ;Water Natuurlijk ;Water Natuurlijk ;Water Natuurlijk ;Waterbelang Parkstad ;Water Natuurlijk ;Water Natuurlijk ;Water Natuurlijk;Water Natuurlijk ;Water Natuurlijk ;Water Natuurlijk ;Water Natuurlijk ;Water Natuurlijk ;Water Natuurlijk ;Water Natuurlijk ;Water Natuurlijk  ;Water Natuurlijk </v>
      </c>
      <c r="E5" s="3"/>
    </row>
    <row r="6" spans="1:5" ht="64.5">
      <c r="A6" s="4">
        <v>3</v>
      </c>
      <c r="B6" t="s">
        <v>41</v>
      </c>
      <c r="C6" s="5">
        <f>SUM(Beek!C11, Beekdaelen!C11, Beesel!C11, 'Bergen (L)'!C11, Brunssum!C11, 'Echt-Susteren'!C11, 'Eijsden-Margraten'!C11, Gennep!C11, 'Gulpen-Wittem'!C11, Heerlen!C11, 'Horst ad Maas'!C11, Kerkrade!C11, Landgraaf!C11, Leudal!C11, Maasgouw!C11, Maastricht!C11, Meerssen!C11, 'Mook en Middelaar'!C11, Nederweert!C10, 'Peel en Maas'!C11, Roerdalen!C11, Roermond!C11, Simpelveld!C11, 'Sittard-Geleen'!C11, Stein!C11, Vaals!C11, 'Valkenburg ad Geul'!C11, Venlo!C11, Venray!C11, Voerendaal!C11, Weert!C11)</f>
        <v>23511</v>
      </c>
      <c r="D6" s="32" t="str">
        <f>CONCATENATE(Beek!B11, ";", Beekdaelen!B11, ";", Beesel!B11, ";", 'Bergen (L)'!B11, ";", Brunssum!B11, ";", 'Echt-Susteren'!B11, ";", 'Eijsden-Margraten'!B11, ";", Gennep!B11, ";", 'Gulpen-Wittem'!B11, ";", Heerlen!B11, ";", 'Horst ad Maas'!B11, ";", Kerkrade!B11, ";", Landgraaf!B11, ";", Leudal!B11, ";", Maasgouw!B11, ";", Maastricht!B11, ";", Meerssen!B11, ";", 'Mook en Middelaar'!B11, ";", Nederweert!B10, ";", 'Peel en Maas'!B11, ";", Roerdalen!B11, ";", Roermond!B11, ";", Simpelveld!B11, ";", 'Sittard-Geleen'!B11, ";", Stein!B11, ";", Vaals!B11, ";", 'Valkenburg ad Geul'!B11, ";", Venlo!B11, ";", Venray!B11, ";", Voerendaal!B11, ";", Weert!B11)</f>
        <v>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;Waterbelang Westelijke Mijnstreek  ;Waterbelang Westelijke Mijnstreek  ;Water Natuurlijk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;Waterbelang Westelijke Mijnstreek  </v>
      </c>
      <c r="E6" s="3"/>
    </row>
    <row r="7" spans="1:5" ht="51.75">
      <c r="A7" s="4">
        <v>4</v>
      </c>
      <c r="B7" t="s">
        <v>42</v>
      </c>
      <c r="C7" s="5">
        <f>SUM(Beek!C12, Beekdaelen!C12, Beesel!C12, 'Bergen (L)'!C12, Brunssum!C12, 'Echt-Susteren'!C12, 'Eijsden-Margraten'!C12, Gennep!C12, 'Gulpen-Wittem'!C12, Heerlen!C13, 'Horst ad Maas'!C12, Kerkrade!C12, Landgraaf!C12, Leudal!C12, Maasgouw!C12, Maastricht!C12, Meerssen!C12, 'Mook en Middelaar'!C12, Nederweert!C11, 'Peel en Maas'!C12, Roerdalen!C12, Roermond!C12, Simpelveld!C12, 'Sittard-Geleen'!C12, Stein!C12, Vaals!C12, 'Valkenburg ad Geul'!C12, Venlo!C12, Venray!C12, Voerendaal!C12, Weert!C12)</f>
        <v>23866</v>
      </c>
      <c r="D7" s="32" t="str">
        <f>CONCATENATE(Beek!B12, ";", Beekdaelen!B12, ";", Beesel!B12, ";", 'Bergen (L)'!B12, ";", Brunssum!B12, ";", 'Echt-Susteren'!B12, ";", 'Eijsden-Margraten'!B12, ";", Gennep!B12, ";", 'Gulpen-Wittem'!B12, ";", Heerlen!B13, ";", 'Horst ad Maas'!B12, ";", Kerkrade!B12, ";", Landgraaf!B12, ";", Leudal!B12, ";", Maasgouw!B12, ";", Maastricht!B12, ";", Meerssen!B12, ";", 'Mook en Middelaar'!B12, ";", Nederweert!B11, ";", 'Peel en Maas'!B12, ";", Roerdalen!B12, ";", Roermond!B12, ";", Simpelveld!B12, ";", 'Sittard-Geleen'!B12, ";", Stein!B12, ";", Vaals!B12, ";", 'Valkenburg ad Geul'!B12, ";", Venlo!B12, ";", Venray!B12, ";", Voerendaal!B12, ";", Weert!B12)</f>
        <v>Waterbelang Midden-Limburg  ;Waterbelang Midden-Limburg  ;Waterbelang Midden-Limburg  ;Waterbelang Midden-Limburg  ;Waterbelang Midden-Limburg  ;Waterbelang Midden-Limburg  ;Waterbelang Midden-Limburg  ;Waterbelang Midden-Limburg  ;Waterbelang Midden-Limburg  ;VVD  ;Waterbelang Midden-Limburg  ;Waterbelang Midden-Limburg  ;Waterbelang Midden-Limburg  ;Waterbelang Midden-Limburg  ;Waterbelang Midden-Limburg  ;Waterbelang Midden-Limburg  ;Waterbelang Midden-Limburg  ;Waterbelang Midden-Limburg  ;Waterbelang Westelijke Mijnstreek  ;Waterbelang Midden-Limburg  ;Waterbelang Midden-Limburg  ;Waterbelang Midden-Limburg  ;Waterbelang Midden-Limburg  ;Waterbelang Midden-Limburg  ;Waterbelang Midden-Limburg  ;Waterbelang Midden-Limburg  ;Waterbelang Midden-Limburg  ;Waterbelang Midden-Limburg  ;Waterbelang Midden-Limburg  ;Waterbelang Midden-Limburg  ;Waterbelang Midden-Limburg  </v>
      </c>
      <c r="E7" s="3"/>
    </row>
    <row r="8" spans="1:5">
      <c r="A8" s="4">
        <v>5</v>
      </c>
      <c r="B8" t="s">
        <v>43</v>
      </c>
      <c r="C8" s="5">
        <f>SUM(Beek!C13, Beekdaelen!C13, Beesel!C13, 'Bergen (L)'!C13, Brunssum!C13, 'Echt-Susteren'!C13, 'Eijsden-Margraten'!C13, Gennep!C13, 'Gulpen-Wittem'!C13, Heerlen!C14, 'Horst ad Maas'!C13, Kerkrade!C13, Landgraaf!C13, Leudal!C13, Maasgouw!C13, Maastricht!C13, Meerssen!C13, 'Mook en Middelaar'!C13, Nederweert!C12, 'Peel en Maas'!C13, Roerdalen!C13, Roermond!C13, Simpelveld!C13, 'Sittard-Geleen'!C13, Stein!C13, Vaals!C13, 'Valkenburg ad Geul'!C13, Venlo!C13, Venray!C13, Voerendaal!C13, Weert!C13)</f>
        <v>29708</v>
      </c>
      <c r="D8" s="32" t="str">
        <f>CONCATENATE(Beek!B13, ";", Beekdaelen!B13, ";", Beesel!B13, ";", 'Bergen (L)'!B13, ";", Brunssum!B13, ";", 'Echt-Susteren'!B13, ";", 'Eijsden-Margraten'!B13, ";", Gennep!B13, ";", 'Gulpen-Wittem'!B13, ";", Heerlen!B14, ";", 'Horst ad Maas'!B13, ";", Kerkrade!B13, ";", Landgraaf!B13, ";", Leudal!B13, ";", Maasgouw!B13, ";", Maastricht!B13, ";", Meerssen!B13, ";", 'Mook en Middelaar'!B13, ";", Nederweert!B12, ";", 'Peel en Maas'!B13, ";", Roerdalen!B13, ";", Roermond!B13, ";", Simpelveld!B13, ";", 'Sittard-Geleen'!B13, ";", Stein!B13, ";", Vaals!B13, ";", 'Valkenburg ad Geul'!B13, ";", Venlo!B13, ";", Venray!B13, ";", Voerendaal!B13, ";", Weert!B13)</f>
        <v>VVD  ;VVD  ;VVD  ;VVD  ;VVD  ;VVD  ;VVD  ;VVD  ;VVD  ;Waterbelang Heuvelland ;VVD  ;VVD  ;VVD  ;VVD  ;VVD  ;VVD  ;VVD  ;VVD  ;Waterbelang Midden-Limburg  ;VVD  ;VVD  ;VVD  ;VVD  ;VVD  ;VVD  ;VVD  ;VVD  ;VVD  ;VVD  ;VVD  ;VVD  </v>
      </c>
      <c r="E8" s="3"/>
    </row>
    <row r="9" spans="1:5" ht="39">
      <c r="A9" s="4">
        <v>6</v>
      </c>
      <c r="B9" t="s">
        <v>44</v>
      </c>
      <c r="C9" s="5">
        <f>SUM(Beek!C14, Beekdaelen!C14, Beesel!C14, 'Bergen (L)'!C14, Brunssum!C14, 'Echt-Susteren'!C14, 'Eijsden-Margraten'!C14, Gennep!C14, 'Gulpen-Wittem'!C14, Heerlen!C15, 'Horst ad Maas'!C14, Kerkrade!C14, Landgraaf!C14, Leudal!C14, Maasgouw!C14, Maastricht!C14, Meerssen!C14, 'Mook en Middelaar'!C14, Nederweert!C13, 'Peel en Maas'!C14, Roerdalen!C14, Roermond!C14, Simpelveld!C14, 'Sittard-Geleen'!C14, Stein!C14, Vaals!C14, 'Valkenburg ad Geul'!C14, Venlo!C14, Venray!C14, Voerendaal!C14, Weert!C14)</f>
        <v>22906</v>
      </c>
      <c r="D9" s="32" t="str">
        <f>CONCATENATE(Beek!B14, ";", Beekdaelen!B14, ";", Beesel!B14, ";", 'Bergen (L)'!B14, ";", Brunssum!B14, ";", 'Echt-Susteren'!B14, ";", 'Eijsden-Margraten'!B14, ";", Gennep!B14, ";", 'Gulpen-Wittem'!B14, ";", Heerlen!B15, ";", 'Horst ad Maas'!B14, ";", Kerkrade!B14, ";", Landgraaf!B14, ";", Leudal!B14, ";", Maasgouw!B14, ";", Maastricht!B14, ";", Meerssen!B14, ";", 'Mook en Middelaar'!B14, ";", Nederweert!B13, ";", 'Peel en Maas'!B14, ";", Roerdalen!B14, ";", Roermond!B14, ";", Simpelveld!B14, ";", 'Sittard-Geleen'!B14, ";", Stein!B14, ";", Vaals!B14, ";", 'Valkenburg ad Geul'!B14, ";", Venlo!B14, ";", Venray!B14, ";", Voerendaal!B14, ";", Weert!B14)</f>
        <v>Waterbelang Heuvelland ;Waterbelang Heuvelland ;Waterbelang Heuvelland ;Waterbelang Heuvelland ;Waterbelang Heuvelland ;Waterbelang Heuvelland ;Waterbelang Heuvelland ;Waterbelang Heuvelland ;Waterbelang Heuvelland ;Lokaal Limburg  ;Waterbelang Heuvelland ;Waterbelang Heuvelland ;Waterbelang Heuvelland ;Waterbelang Heuvelland ;Waterbelang Heuvelland ;Waterbelang Heuvelland ;Waterbelang Heuvelland ;Waterbelang Heuvelland ;VVD  ;Waterbelang Heuvelland ;Waterbelang Heuvelland ;Waterbelang Heuvelland ;Waterbelang Heuvelland ;Waterbelang Heuvelland ;Waterbelang Heuvelland ;Waterbelang Heuvelland ;Waterbelang Heuvelland ;Waterbelang Heuvelland ;Waterbelang Heuvelland ;Waterbelang Heuvelland ;Waterbelang Heuvelland </v>
      </c>
      <c r="E9" s="3"/>
    </row>
    <row r="10" spans="1:5" ht="26.25">
      <c r="A10" s="4">
        <v>7</v>
      </c>
      <c r="B10" t="s">
        <v>45</v>
      </c>
      <c r="C10" s="5">
        <f>SUM(Beek!C15, Beekdaelen!C15, Beesel!C15, 'Bergen (L)'!C15, Brunssum!C15, 'Echt-Susteren'!C15, 'Eijsden-Margraten'!C15, Gennep!C15, 'Gulpen-Wittem'!C15, Heerlen!C16, 'Horst ad Maas'!C15, Kerkrade!C15, Landgraaf!C15, Leudal!C15, Maasgouw!C15, Maastricht!C15, Meerssen!C15, 'Mook en Middelaar'!C15, Nederweert!C14, 'Peel en Maas'!C15, Roerdalen!C15, Roermond!C15, Simpelveld!C15, 'Sittard-Geleen'!C15, Stein!C15, Vaals!C15, 'Valkenburg ad Geul'!C15, Venlo!C15, Venray!C15, Voerendaal!C15, Weert!C15)</f>
        <v>43252</v>
      </c>
      <c r="D10" s="32" t="str">
        <f>CONCATENATE(Beek!B15, ";", Beekdaelen!B15, ";", Beesel!B15, ";", 'Bergen (L)'!B15, ";", Brunssum!B15, ";", 'Echt-Susteren'!B15, ";", 'Eijsden-Margraten'!B15, ";", Gennep!B15, ";", 'Gulpen-Wittem'!B15, ";", Heerlen!B16, ";", 'Horst ad Maas'!B15, ";", Kerkrade!B15, ";", Landgraaf!B15, ";", Leudal!B15, ";", Maasgouw!B15, ";", Maastricht!B15, ";", Meerssen!B15, ";", 'Mook en Middelaar'!B15, ";", Nederweert!B14, ";", 'Peel en Maas'!B15, ";", Roerdalen!B15, ";", Roermond!B15, ";", Simpelveld!B15, ";", 'Sittard-Geleen'!B15, ";", Stein!B15, ";", Vaals!B15, ";", 'Valkenburg ad Geul'!B15, ";", Venlo!B15, ";", Venray!B15, ";", Voerendaal!B15, ";", Weert!B15)</f>
        <v>Lokaal Limburg  ;Lokaal Limburg  ;Lokaal Limburg  ;Lokaal Limburg  ;Lokaal Limburg  ;Lokaal Limburg  ;Lokaal Limburg  ;Lokaal Limburg  ;Lokaal Limburg  ;Waterbelang Venlo ;Lokaal Limburg  ;Lokaal Limburg  ;Lokaal Limburg  ;Lokaal Limburg  ;Lokaal Limburg  ;Lokaal Limburg  ;Lokaal Limburg  ;Lokaal Limburg  ;Waterbelang Heuvelland ;Lokaal Limburg  ;Lokaal Limburg  ;Lokaal Limburg  ;Lokaal Limburg  ;Lokaal Limburg  ;Lokaal Limburg  ;Lokaal Limburg  ;Lokaal Limburg  ;Lokaal Limburg  ;Lokaal Limburg  ;Lokaal Limburg  ;Lokaal Limburg  </v>
      </c>
      <c r="E10" s="3"/>
    </row>
    <row r="11" spans="1:5" ht="39">
      <c r="A11" s="4">
        <v>8</v>
      </c>
      <c r="B11" s="6" t="s">
        <v>46</v>
      </c>
      <c r="C11" s="5">
        <f>SUM(Beek!C16, Beekdaelen!C16, Beesel!C16, 'Bergen (L)'!C16, Brunssum!C16, 'Echt-Susteren'!C16, 'Eijsden-Margraten'!C16, Gennep!C16, 'Gulpen-Wittem'!C16, Heerlen!C17, 'Horst ad Maas'!C16, Kerkrade!C16, Landgraaf!C16, Leudal!C16, Maasgouw!C16, Maastricht!C16, Meerssen!C16, 'Mook en Middelaar'!C16, Nederweert!C15, 'Peel en Maas'!C16, Roerdalen!C16, Roermond!C16, Simpelveld!C16, 'Sittard-Geleen'!C16, Stein!C16, Vaals!C16, 'Valkenburg ad Geul'!C16, Venlo!C16, Venray!C16, Voerendaal!C16, Weert!C16)</f>
        <v>14987</v>
      </c>
      <c r="D11" s="32" t="str">
        <f>CONCATENATE(Beek!B16, ";", Beekdaelen!B16, ";", Beesel!B16, ";", 'Bergen (L)'!B16, ";", Brunssum!B16, ";", 'Echt-Susteren'!B16, ";", 'Eijsden-Margraten'!B16, ";", Gennep!B16, ";", 'Gulpen-Wittem'!B16, ";", Heerlen!B17, ";", 'Horst ad Maas'!B16, ";", Kerkrade!B16, ";", Landgraaf!B16, ";", Leudal!B16, ";", Maasgouw!B16, ";", Maastricht!B16, ";", Meerssen!B16, ";", 'Mook en Middelaar'!B16, ";", Nederweert!B15, ";", 'Peel en Maas'!B16, ";", Roerdalen!B16, ";", Roermond!B16, ";", Simpelveld!B16, ";", 'Sittard-Geleen'!B16, ";", Stein!B16, ";", Vaals!B16, ";", 'Valkenburg ad Geul'!B16, ";", Venlo!B16, ";", Venray!B16, ";", Voerendaal!B16, ";", Weert!B16)</f>
        <v>Waterbelang Venlo ;Waterbelang Venlo ;Waterbelang Venlo ;Waterbelang Venlo ;Waterbelang Venlo ;Waterbelang Venlo ;Waterbelang Venlo ;Waterbelang Venlo ;Waterbelang Venlo ;Waterbelang Land van Weert + Leudal ;Waterbelang Venlo ;Waterbelang Venlo ;Waterbelang Venlo ;Waterbelang Venlo ;Waterbelang Venlo ;Waterbelang Venlo ;Waterbelang Venlo ;Waterbelang Venlo ;Lokaal Limburg  ;Waterbelang Venlo ;Waterbelang Venlo ;Waterbelang Venlo ;Waterbelang Venlo ;Waterbelang Venlo ;Waterbelang Venlo ;Waterbelang Venlo ;Waterbelang Venlo ;Waterbelang Venlo ;Waterbelang Venlo ;Waterbelang Venlo ;Waterbelang Venlo </v>
      </c>
      <c r="E11" s="3"/>
    </row>
    <row r="12" spans="1:5" ht="64.5">
      <c r="A12" s="4">
        <v>9</v>
      </c>
      <c r="B12" s="6" t="s">
        <v>47</v>
      </c>
      <c r="C12" s="5">
        <f>SUM(Beek!C17, Beekdaelen!C17, Beesel!C17, 'Bergen (L)'!C17, Brunssum!C17, 'Echt-Susteren'!C17, 'Eijsden-Margraten'!C17, Gennep!C17, 'Gulpen-Wittem'!C17, Heerlen!C18, 'Horst ad Maas'!C17, Kerkrade!C17, Landgraaf!C17, Leudal!C17, Maasgouw!C17, Maastricht!C17, Meerssen!C17, 'Mook en Middelaar'!C17, Nederweert!C16, 'Peel en Maas'!C17, Roerdalen!C17, Roermond!C17, Simpelveld!C17, 'Sittard-Geleen'!C17, Stein!C17, Vaals!C17, 'Valkenburg ad Geul'!C17, Venlo!C17, Venray!C17, Voerendaal!C17, Weert!C17)</f>
        <v>10959</v>
      </c>
      <c r="D12" s="32" t="str">
        <f>CONCATENATE(Beek!B17, ";", Beekdaelen!B17, ";", Beesel!B17, ";", 'Bergen (L)'!B17, ";", Brunssum!B17, ";", 'Echt-Susteren'!B17, ";", 'Eijsden-Margraten'!B17, ";", Gennep!B17, ";", 'Gulpen-Wittem'!B17, ";", Heerlen!B18, ";", 'Horst ad Maas'!B17, ";", Kerkrade!B17, ";", Landgraaf!B17, ";", Leudal!B17, ";", Maasgouw!B17, ";", Maastricht!B17, ";", Meerssen!B17, ";", 'Mook en Middelaar'!B17, ";", Nederweert!B16, ";", 'Peel en Maas'!B17, ";", Roerdalen!B17, ";", Roermond!B17, ";", Simpelveld!B17, ";", 'Sittard-Geleen'!B17, ";", Stein!B17, ";", Vaals!B17, ";", 'Valkenburg ad Geul'!B17, ";", Venlo!B17, ";", Venray!B17, ";", Voerendaal!B17, ";", Weert!B17)</f>
        <v>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Maastricht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Venlo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;Waterbelang Land van Weert + Leudal </v>
      </c>
      <c r="E12" s="3"/>
    </row>
    <row r="13" spans="1:5" ht="51.75">
      <c r="A13" s="4">
        <v>10</v>
      </c>
      <c r="B13" s="6" t="s">
        <v>48</v>
      </c>
      <c r="C13" s="5">
        <f>SUM(Beek!C18, Beekdaelen!C18, Beesel!C18, 'Bergen (L)'!C18, Brunssum!C18, 'Echt-Susteren'!C18, 'Eijsden-Margraten'!C18, Gennep!C18, 'Gulpen-Wittem'!C18, Heerlen!C19, 'Horst ad Maas'!C18, Kerkrade!C18, Landgraaf!C18, Leudal!C18, Maasgouw!C18, Maastricht!C18, Meerssen!C18, 'Mook en Middelaar'!C18, Nederweert!C17, 'Peel en Maas'!C18, Roerdalen!C18, Roermond!C18, Simpelveld!C18, 'Sittard-Geleen'!C18, Stein!C18, Vaals!C18, 'Valkenburg ad Geul'!C18, Venlo!C18, Venray!C18, Voerendaal!C18, Weert!C18)</f>
        <v>16777</v>
      </c>
      <c r="D13" s="32" t="str">
        <f>CONCATENATE(Beek!B18, ";", Beekdaelen!B18, ";", Beesel!B18, ";", 'Bergen (L)'!B18, ";", Brunssum!B18, ";", 'Echt-Susteren'!B18, ";", 'Eijsden-Margraten'!B18, ";", Gennep!B18, ";", 'Gulpen-Wittem'!B18, ";", Heerlen!B19, ";", 'Horst ad Maas'!B18, ";", Kerkrade!B18, ";", Landgraaf!B18, ";", Leudal!B18, ";", Maasgouw!B18, ";", Maastricht!B18, ";", Meerssen!B18, ";", 'Mook en Middelaar'!B18, ";", Nederweert!B17, ";", 'Peel en Maas'!B18, ";", Roerdalen!B18, ";", Roermond!B18, ";", Simpelveld!B18, ";", 'Sittard-Geleen'!B18, ";", Stein!B18, ";", Vaals!B18, ";", 'Valkenburg ad Geul'!B18, ";", Venlo!B18, ";", Venray!B18, ";", Voerendaal!B18, ";", Weert!B18)</f>
        <v>Waterbelang Maastricht ;Waterbelang Maastricht ;Waterbelang Maastricht ;Waterbelang Maastricht ;Waterbelang Maastricht ;Waterbelang Maastricht ;Waterbelang Maastricht ;Waterbelang Maastricht ;Waterbelang Maastricht ;Waterbelang Venray en Maasduinen ;Waterbelang Maastricht ;Waterbelang Maastricht ;Waterbelang Maastricht ;Waterbelang Maastricht ;Waterbelang Maastricht ;Waterbelang Maastricht ;Waterbelang Maastricht ;Waterbelang Maastricht ;Waterbelang Land van Weert + Leudal ;Waterbelang Maastricht ;Waterbelang Maastricht ;Waterbelang Maastricht ;Waterbelang Maastricht ;Waterbelang Maastricht ;Waterbelang Maastricht ;Waterbelang Maastricht ;Waterbelang Maastricht ;Waterbelang Maastricht ;Waterbelang Maastricht ;Waterbelang Maastricht ;Waterbelang Maastricht </v>
      </c>
      <c r="E13" s="3"/>
    </row>
    <row r="14" spans="1:5" ht="64.5">
      <c r="A14" s="4">
        <v>11</v>
      </c>
      <c r="B14" t="s">
        <v>49</v>
      </c>
      <c r="C14" s="5">
        <f>SUM(Beek!C19, Beekdaelen!C19, Beesel!C19, 'Bergen (L)'!C19, Brunssum!C19, 'Echt-Susteren'!C19, 'Eijsden-Margraten'!C19, Gennep!C19, 'Gulpen-Wittem'!C19, Heerlen!C20, 'Horst ad Maas'!C19, Kerkrade!C19, Landgraaf!C19, Leudal!C19, Maasgouw!C19, Maastricht!C19, Meerssen!C19, 'Mook en Middelaar'!C19, Nederweert!C18, 'Peel en Maas'!C19, Roerdalen!C19, Roermond!C19, Simpelveld!C19, 'Sittard-Geleen'!C19, Stein!C19, Vaals!C19, 'Valkenburg ad Geul'!C19, Venlo!C19, Venray!C19, Voerendaal!C19, Weert!C19)</f>
        <v>16583</v>
      </c>
      <c r="D14" s="32" t="str">
        <f>CONCATENATE(Beek!B19, ";", Beekdaelen!B19, ";", Beesel!B19, ";", 'Bergen (L)'!B19, ";", Brunssum!B19, ";", 'Echt-Susteren'!B19, ";", 'Eijsden-Margraten'!B19, ";", Gennep!B19, ";", 'Gulpen-Wittem'!B19, ";", Heerlen!B20, ";", 'Horst ad Maas'!B19, ";", Kerkrade!B19, ";", Landgraaf!B19, ";", Leudal!B19, ";", Maasgouw!B19, ";", Maastricht!B19, ";", Meerssen!B19, ";", 'Mook en Middelaar'!B19, ";", Nederweert!B18, ";", 'Peel en Maas'!B19, ";", Roerdalen!B19, ";", Roermond!B19, ";", Simpelveld!B19, ";", 'Sittard-Geleen'!B19, ";", Stein!B19, ";", Vaals!B19, ";", 'Valkenburg ad Geul'!B19, ";", Venlo!B19, ";", Venray!B19, ";", Voerendaal!B19, ";", Weert!B19)</f>
        <v>Waterbelang Venray en Maasduinen ;Waterbelang Venray en Maasduinen ;Waterbelang Venray en Maasduinen ;Waterbelang Venray en Maasduinen ;Waterbelang Venray en Maasduinen ;Waterbelang Venray en Maasduinen ;Waterbelang Venray en Maasduinen ;Waterbelang Venray en Maasduinen ;Waterbelang Venray en Maasduinen ;Waterbelang Horst-Helden-Beesel ;Waterbelang Venray en Maasduinen ;Waterbelang Venray en Maasduinen ;Waterbelang Venray en Maasduinen ;Waterbelang Venray en Maasduinen ;Waterbelang Venray en Maasduinen ;Waterbelang Venray en Maasduinen ;Waterbelang Venray en Maasduinen ;Waterbelang Venray en Maasduinen ;Waterbelang Maastricht ;Waterbelang Venray en Maasduinen ;Waterbelang Venray en Maasduinen ;Waterbelang Venray en Maasduinen ;Waterbelang Venray en Maasduinen ;Waterbelang Venray en Maasduinen ;Waterbelang Venray en Maasduinen ;Waterbelang Venray en Maasduinen ;Waterbelang Venray en Maasduinen ;Waterbelang Venray en Maasduinen ;Waterbelang Venray en Maasduinen ;Waterbelang Venray en Maasduinen ;Waterbelang Venray en Maasduinen </v>
      </c>
      <c r="E14" s="3"/>
    </row>
    <row r="15" spans="1:5" ht="51.75">
      <c r="A15" s="4">
        <v>12</v>
      </c>
      <c r="B15" t="s">
        <v>50</v>
      </c>
      <c r="C15" s="5">
        <f>SUM(Beek!C20, Beekdaelen!C20, Beesel!C20, 'Bergen (L)'!C20, Brunssum!C20, 'Echt-Susteren'!C20, 'Eijsden-Margraten'!C20, Gennep!C20, 'Gulpen-Wittem'!C20, Heerlen!C21, 'Horst ad Maas'!C20, Kerkrade!C20, Landgraaf!C20, Leudal!C20, Maasgouw!C20, Maastricht!C20, Meerssen!C20, 'Mook en Middelaar'!C20, Nederweert!C19, 'Peel en Maas'!C20, Roerdalen!C20, Roermond!C20, Simpelveld!C20, 'Sittard-Geleen'!C20, Stein!C20, Vaals!C20, 'Valkenburg ad Geul'!C20, Venlo!C20, Venray!C20, Voerendaal!C20, Weert!C20)</f>
        <v>14360</v>
      </c>
      <c r="D15" s="32" t="str">
        <f>CONCATENATE(Beek!B20, ";", Beekdaelen!B20, ";", Beesel!B20, ";", 'Bergen (L)'!B20, ";", Brunssum!B20, ";", 'Echt-Susteren'!B20, ";", 'Eijsden-Margraten'!B20, ";", Gennep!B20, ";", 'Gulpen-Wittem'!B20, ";", Heerlen!B21, ";", 'Horst ad Maas'!B20, ";", Kerkrade!B20, ";", Landgraaf!B20, ";", Leudal!B20, ";", Maasgouw!B20, ";", Maastricht!B20, ";", Meerssen!B20, ";", 'Mook en Middelaar'!B20, ";", Nederweert!B19, ";", 'Peel en Maas'!B20, ";", Roerdalen!B20, ";", Roermond!B20, ";", Simpelveld!B20, ";", 'Sittard-Geleen'!B20, ";", Stein!B20, ";", Vaals!B20, ";", 'Valkenburg ad Geul'!B20, ";", Venlo!B20, ";", Venray!B20, ";", Voerendaal!B20, ";", Weert!B20)</f>
        <v>Waterbelang Horst-Helden-Beesel ;Waterbelang Horst-Helden-Beesel ;Waterbelang Horst-Helden-Beesel ;Waterbelang Horst-Helden-Beesel ;Waterbelang Horst-Helden-Beesel ;Waterbelang Horst-Helden-Beesel ;Waterbelang Horst-Helden-Beesel ;Waterbelang Horst-Helden-Beesel ;Waterbelang Horst-Helden-Beesel ;50PLUS ;Waterbelang Horst-Helden-Beesel ;Waterbelang Horst-Helden-Beesel ;Waterbelang Horst-Helden-Beesel ;Waterbelang Horst-Helden-Beesel ;Waterbelang Horst-Helden-Beesel ;Waterbelang Horst-Helden-Beesel ;Waterbelang Horst-Helden-Beesel ;Waterbelang Horst-Helden-Beesel ;Waterbelang Venray en Maasduinen ;Waterbelang Horst-Helden-Beesel ;Waterbelang Horst-Helden-Beesel ;Waterbelang Horst-Helden-Beesel ;Waterbelang Horst-Helden-Beesel ;Waterbelang Horst-Helden-Beesel ;Waterbelang Horst-Helden-Beesel ;Waterbelang Horst-Helden-Beesel ;Waterbelang Horst-Helden-Beesel ;Waterbelang Horst-Helden-Beesel ;Waterbelang Horst-Helden-Beesel ;Waterbelang Horst-Helden-Beesel ;Waterbelang Horst-Helden-Beesel </v>
      </c>
      <c r="E15" s="3"/>
    </row>
    <row r="16" spans="1:5" ht="26.25">
      <c r="A16" s="4">
        <v>13</v>
      </c>
      <c r="B16" t="s">
        <v>51</v>
      </c>
      <c r="C16" s="5">
        <f>SUM(Beek!C21, Beekdaelen!C21, Beesel!C21, 'Bergen (L)'!C21, Brunssum!C21, 'Echt-Susteren'!C21, 'Eijsden-Margraten'!C21, Gennep!C21, 'Gulpen-Wittem'!C21, Heerlen!C22, 'Horst ad Maas'!C21, Kerkrade!C21, Landgraaf!C21, Leudal!C21, Maasgouw!C21, Maastricht!C21, Meerssen!C21, 'Mook en Middelaar'!C21, Nederweert!C20, 'Peel en Maas'!C21, Roerdalen!C21, Roermond!C21, Simpelveld!C21, 'Sittard-Geleen'!C21, Stein!C21, Vaals!C21, 'Valkenburg ad Geul'!C21, Venlo!C21, Venray!C21, Voerendaal!C21, Weert!C21)</f>
        <v>14558</v>
      </c>
      <c r="D16" s="32" t="str">
        <f>CONCATENATE(Beek!B21, ";", Beekdaelen!B21, ";", Beesel!B21, ";", 'Bergen (L)'!B21, ";", Brunssum!B21, ";", 'Echt-Susteren'!B21, ";", 'Eijsden-Margraten'!B21, ";", Gennep!B21, ";", 'Gulpen-Wittem'!B21, ";", Heerlen!B22, ";", 'Horst ad Maas'!B21, ";", Kerkrade!B21, ";", Landgraaf!B21, ";", Leudal!B21, ";", Maasgouw!B21, ";", Maastricht!B21, ";", Meerssen!B21, ";", 'Mook en Middelaar'!B21, ";", Nederweert!B20, ";", 'Peel en Maas'!B21, ";", Roerdalen!B21, ";", Roermond!B21, ";", Simpelveld!B21, ";", 'Sittard-Geleen'!B21, ";", Stein!B21, ";", Vaals!B21, ";", 'Valkenburg ad Geul'!B21, ";", Venlo!B21, ";", Venray!B21, ";", Voerendaal!B21, ";", Weert!B21)</f>
        <v>50PLUS ;50PLUS ;50PLUS ;50PLUS ;50PLUS ;50PLUS ;50PLUS ;50PLUS ;50PLUS ;Belang van Nederland (BVNL) ;50PLUS ;50PLUS ;50PLUS ;50PLUS ;50PLUS ;50PLUS ;50PLUS ;50PLUS ;Waterbelang Horst-Helden-Beesel ;50PLUS ;50PLUS ;50PLUS ;50PLUS ;50PLUS ;50PLUS ;50PLUS ;50PLUS ;50PLUS ;50PLUS ;50PLUS ;50PLUS </v>
      </c>
      <c r="E16" s="3"/>
    </row>
    <row r="17" spans="1:5" ht="51.75">
      <c r="A17" s="4">
        <v>14</v>
      </c>
      <c r="B17" t="s">
        <v>52</v>
      </c>
      <c r="C17" s="5">
        <f>SUM(Beek!C22, Beekdaelen!C22, Beesel!C22, 'Bergen (L)'!C22, Brunssum!C22, 'Echt-Susteren'!C22, 'Eijsden-Margraten'!C22, Gennep!C22, 'Gulpen-Wittem'!C22, Heerlen!C23, 'Horst ad Maas'!C22, Kerkrade!C22, Landgraaf!C22, Leudal!C22, Maasgouw!C22, Maastricht!C22, Meerssen!C22, 'Mook en Middelaar'!C22, Nederweert!C21, 'Peel en Maas'!C22, Roerdalen!C22, Roermond!C22, Simpelveld!C22, 'Sittard-Geleen'!C22, Stein!C22, Vaals!C22, 'Valkenburg ad Geul'!C22, Venlo!C22, Venray!C22, Voerendaal!C22, Weert!C22)</f>
        <v>12375</v>
      </c>
      <c r="D17" s="32" t="str">
        <f>CONCATENATE(Beek!B22, ";", Beekdaelen!B22, ";", Beesel!B22, ";", 'Bergen (L)'!B22, ";", Brunssum!B22, ";", 'Echt-Susteren'!B22, ";", 'Eijsden-Margraten'!B22, ";", Gennep!B22, ";", 'Gulpen-Wittem'!B22, ";", Heerlen!B23, ";", 'Horst ad Maas'!B22, ";", Kerkrade!B22, ";", Landgraaf!B22, ";", Leudal!B22, ";", Maasgouw!B22, ";", Maastricht!B22, ";", Meerssen!B22, ";", 'Mook en Middelaar'!B22, ";", Nederweert!B21, ";", 'Peel en Maas'!B22, ";", Roerdalen!B22, ";", Roermond!B22, ";", Simpelveld!B22, ";", 'Sittard-Geleen'!B22, ";", Stein!B22, ";", Vaals!B22, ";", 'Valkenburg ad Geul'!B22, ";", Venlo!B22, ";", Venray!B22, ";", Voerendaal!B22, ";", Weert!B22)</f>
        <v>Belang van Nederland (BVNL) ;Belang van Nederland (BVNL) ;Belang van Nederland (BVNL) ;Belang van Nederland (BVNL) ;Belang van Nederland (BVNL) ;Belang van Nederland (BVNL) ;Belang van Nederland (BVNL) ;Belang van Nederland (BVNL) ;Belang van Nederland (BVNL) ;Partij voor de Dieren ;Belang van Nederland (BVNL) ;Belang van Nederland (BVNL) ;Belang van Nederland (BVNL) ;Belang van Nederland (BVNL) ;Belang van Nederland (BVNL) ;Belang van Nederland (BVNL) ;Belang van Nederland (BVNL) ;Belang van Nederland (BVNL) ;50PLUS ;Belang van Nederland (BVNL) ;Belang van Nederland (BVNL) ;Belang van Nederland (BVNL) ;Belang van Nederland (BVNL) ;Belang van Nederland (BVNL) ;Belang van Nederland (BVNL) ;Belang van Nederland (BVNL) ;Belang van Nederland (BVNL) ;Belang van Nederland (BVNL) ;Belang van Nederland (BVNL) ;Belang van Nederland (BVNL) ;Belang van Nederland (BVNL) </v>
      </c>
      <c r="E17" s="3"/>
    </row>
    <row r="18" spans="1:5" ht="39">
      <c r="A18" s="4">
        <v>15</v>
      </c>
      <c r="B18" t="s">
        <v>53</v>
      </c>
      <c r="C18" s="5">
        <f>SUM(Beek!C23, Beekdaelen!C23, Beesel!C23, 'Bergen (L)'!C23, Brunssum!C23, 'Echt-Susteren'!C23, 'Eijsden-Margraten'!C23, Gennep!C23, 'Gulpen-Wittem'!C23, Heerlen!C24, 'Horst ad Maas'!C23, Kerkrade!C23, Landgraaf!C23, Leudal!C23, Maasgouw!C23, Maastricht!C23, Meerssen!C23, 'Mook en Middelaar'!C23, Nederweert!C23, 'Peel en Maas'!C23, Roerdalen!C23, Roermond!C23, Simpelveld!C23, 'Sittard-Geleen'!C23, Stein!C23, Vaals!C23, 'Valkenburg ad Geul'!C23, Venlo!C23, Venray!C23, Voerendaal!C23, Weert!C23)</f>
        <v>31630</v>
      </c>
      <c r="D18" s="32" t="str">
        <f>CONCATENATE(Beek!B23, ";", Beekdaelen!B23, ";", Beesel!B23, ";", 'Bergen (L)'!B23, ";", Brunssum!B23, ";", 'Echt-Susteren'!B23, ";", 'Eijsden-Margraten'!B23, ";", Gennep!B23, ";", 'Gulpen-Wittem'!B23, ";", Heerlen!B24, ";", 'Horst ad Maas'!B23, ";", Kerkrade!B23, ";", Landgraaf!B23, ";", Leudal!B23, ";", Maasgouw!B23, ";", Maastricht!B23, ";", Meerssen!B23, ";", 'Mook en Middelaar'!B23, ";", Nederweert!B23, ";", 'Peel en Maas'!B23, ";", Roerdalen!B23, ";", Roermond!B23, ";", Simpelveld!B23, ";", 'Sittard-Geleen'!B23, ";", Stein!B23, ";", Vaals!B23, ";", 'Valkenburg ad Geul'!B23, ";", Venlo!B23, ";", Venray!B23, ";", Voerendaal!B23, ";", Weert!B23)</f>
        <v>Partij voor de Dieren ;Partij voor de Dieren ;Partij voor de Dieren ;Partij voor de Dieren ;Partij voor de Dieren ;Partij voor de Dieren ;Partij voor de Dieren ;Partij voor de Dieren ;Partij voor de Dieren ;Partij voor Water Veiligheid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;Partij voor de Dieren </v>
      </c>
      <c r="E18" s="3"/>
    </row>
    <row r="19" spans="1:5" ht="51.75">
      <c r="A19" s="4">
        <v>16</v>
      </c>
      <c r="B19" t="s">
        <v>54</v>
      </c>
      <c r="C19" s="5">
        <f>SUM(Beek!C24, Beekdaelen!C24, Beesel!C24, 'Bergen (L)'!C24, Brunssum!C24, 'Echt-Susteren'!C24, 'Eijsden-Margraten'!C24, Gennep!C25, 'Gulpen-Wittem'!C24, Heerlen!C25, 'Horst ad Maas'!C24, Kerkrade!C24, Landgraaf!C24, Leudal!C24, Maasgouw!C24, Maastricht!C24, Meerssen!C24, 'Mook en Middelaar'!C24, Nederweert!C24, 'Peel en Maas'!C24, Roerdalen!C24, Roermond!C24, Simpelveld!C24, 'Sittard-Geleen'!C24, Stein!C24, Vaals!C24, 'Valkenburg ad Geul'!C24, Venlo!C24, Venray!C24, Voerendaal!C24, Weert!C24)</f>
        <v>8696</v>
      </c>
      <c r="D19" s="32" t="str">
        <f>CONCATENATE(Beek!B24, ";", Beekdaelen!B24, ";", Beesel!B24, ";", 'Bergen (L)'!B24, ";", Brunssum!B24, ";", 'Echt-Susteren'!B24, ";", 'Eijsden-Margraten'!B24, ";", Gennep!B25, ";", 'Gulpen-Wittem'!B24, ";", Heerlen!B25, ";", 'Horst ad Maas'!B24, ";", Kerkrade!B24, ";", Landgraaf!B24, ";", Leudal!B24, ";", Maasgouw!B24, ";", Maastricht!B24, ";", Meerssen!B24, ";", 'Mook en Middelaar'!B24, ";", Nederweert!B24, ";", 'Peel en Maas'!B24, ";", Roerdalen!B24, ";", Roermond!B24, ";", Simpelveld!B24, ";", 'Sittard-Geleen'!B24, ";", Stein!B24, ";", Vaals!B24, ";", 'Valkenburg ad Geul'!B24, ";", Venlo!B24, ";", Venray!B24, ";", Voerendaal!B24, ";", Weert!B24)</f>
        <v>Partij voor Water Veiligheid ;Partij voor Water Veiligheid ;Partij voor Water Veiligheid ;Partij voor Water Veiligheid ;Partij voor Water Veiligheid ;Partij voor Water Veiligheid ;Partij voor Water Veiligheid ;BBB ;Partij voor Water Veiligheid ;BBB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;Partij voor Water Veiligheid </v>
      </c>
      <c r="E19" s="3"/>
    </row>
    <row r="20" spans="1:5">
      <c r="A20" s="4">
        <v>17</v>
      </c>
      <c r="B20" t="s">
        <v>55</v>
      </c>
      <c r="C20" s="5">
        <f>SUM(Beek!C25, Beekdaelen!C25, Beesel!C25, 'Bergen (L)'!C25, Brunssum!C25, 'Echt-Susteren'!C25, 'Eijsden-Margraten'!C25, Gennep!C25, 'Gulpen-Wittem'!C25, Heerlen!C26, 'Horst ad Maas'!C25, Kerkrade!C25, Landgraaf!C25, Leudal!C25, Maasgouw!C25, Maastricht!C25, Meerssen!C25, 'Mook en Middelaar'!C25, Nederweert!C25, 'Peel en Maas'!C25, Roerdalen!C25, Roermond!C25, Simpelveld!C25, 'Sittard-Geleen'!C25, Stein!C25, Vaals!C25, 'Valkenburg ad Geul'!C25, Venlo!C25, Venray!C25, Voerendaal!C25, Weert!C25)</f>
        <v>63069</v>
      </c>
      <c r="D20" s="32" t="str">
        <f>CONCATENATE(Beek!B25, ";", Beekdaelen!B25, ";", Beesel!B25, ";", 'Bergen (L)'!B25, ";", Brunssum!B25, ";", 'Echt-Susteren'!B25, ";", 'Eijsden-Margraten'!B25, ";", Gennep!B25, ";", 'Gulpen-Wittem'!B25, ";", Heerlen!B26, ";", 'Horst ad Maas'!B25, ";", Kerkrade!B25, ";", Landgraaf!B25, ";", Leudal!B25, ";", Maasgouw!B25, ";", Maastricht!B25, ";", Meerssen!B25, ";", 'Mook en Middelaar'!B25, ";", Nederweert!B25, ";", 'Peel en Maas'!B25, ";", Roerdalen!B25, ";", Roermond!B25, ";", Simpelveld!B25, ";", 'Sittard-Geleen'!B25, ";", Stein!B25, ";", Vaals!B25, ";", 'Valkenburg ad Geul'!B25, ";", Venlo!B25, ";", Venray!B25, ";", Voerendaal!B25, ";", Weert!B25)</f>
        <v>BBB ;BBB ;BBB ;BBB ;BBB ;BBB ;BBB ;BBB ;BBB ;AWP voor water, klimaat en natuur ;BBB ;BBB ;BBB ;BBB ;BBB ;BBB ;BBB ;BBB ;BBB ;BBB ;BBB ;BBB ;BBB ;BBB ;BBB ;BBB ;BBB ;BBB ;BBB ;BBB ;BBB </v>
      </c>
      <c r="E20" s="3"/>
    </row>
    <row r="21" spans="1:5" ht="75">
      <c r="A21" s="4">
        <v>18</v>
      </c>
      <c r="B21" t="s">
        <v>56</v>
      </c>
      <c r="C21" s="5">
        <f>SUM(Beek!C26, Beekdaelen!C26, Beesel!C26, 'Bergen (L)'!C26, Brunssum!C26, 'Echt-Susteren'!C26, 'Eijsden-Margraten'!C26, Gennep!C26, 'Gulpen-Wittem'!C26, Heerlen!C26, 'Horst ad Maas'!C26, Kerkrade!C26, Landgraaf!C26, Leudal!C26, Maasgouw!C26, Maastricht!C26, Meerssen!C26, 'Mook en Middelaar'!C26, Nederweert!C26, 'Peel en Maas'!C26, Roerdalen!C26, Roermond!C26, Simpelveld!C26, 'Sittard-Geleen'!C26, Stein!C26, Vaals!C26, 'Valkenburg ad Geul'!C26, Venlo!C26, Venray!C26, Voerendaal!C26, Weert!C26)</f>
        <v>17210</v>
      </c>
      <c r="D21" s="30" t="str">
        <f>CONCATENATE(Beek!B26, ";", Beekdaelen!B26, ";", Beesel!B26, ";", 'Bergen (L)'!B26, ";", Brunssum!B26, ";", 'Echt-Susteren'!B26, ";", 'Eijsden-Margraten'!B26, ";", Gennep!B26, ";", 'Gulpen-Wittem'!B26, ";", Heerlen!B26, ";", 'Horst ad Maas'!B26, ";", Kerkrade!B26, ";", Landgraaf!B26, ";", Leudal!B26, ";", Maasgouw!B26, ";", Maastricht!B26, ";", Meerssen!B26, ";", 'Mook en Middelaar'!B26, ";", Nederweert!B26, ";", 'Peel en Maas'!B26, ";", Roerdalen!B26, ";", Roermond!B26, ";", Simpelveld!B26, ";", 'Sittard-Geleen'!B26, ";", Stein!B26, ";", Vaals!B26, ";", 'Valkenburg ad Geul'!B26, ";", Venlo!B26, ";", Venray!B26, ";", Voerendaal!B26, ";", Weert!B26)</f>
        <v>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;AWP voor water, klimaat en natuur </v>
      </c>
      <c r="E21" s="3"/>
    </row>
    <row r="22" spans="1:5">
      <c r="A22" s="1"/>
      <c r="D22" s="30"/>
      <c r="E22" s="3"/>
    </row>
    <row r="23" spans="1:5">
      <c r="A23" s="1"/>
      <c r="B23" s="2" t="s">
        <v>57</v>
      </c>
      <c r="C23" s="7">
        <f>SUM(C4:C21)</f>
        <v>451193</v>
      </c>
      <c r="D23" s="30"/>
      <c r="E23" s="3"/>
    </row>
    <row r="24" spans="1:5">
      <c r="A24" s="1"/>
      <c r="B24" s="6" t="s">
        <v>58</v>
      </c>
      <c r="C24" s="1">
        <f>SUM(Beek!C6, Beekdaelen!C6, Beesel!C6, 'Bergen (L)'!C6, Brunssum!C6, 'Echt-Susteren'!C6, 'Eijsden-Margraten'!C6, Gennep!C6, 'Gulpen-Wittem'!C6, Heerlen!C6, 'Horst ad Maas'!C6, Kerkrade!C6, Landgraaf!C6, Leudal!C6, Maasgouw!C6, Maastricht!C6, Meerssen!C6, 'Mook en Middelaar'!C6, Nederweert!C6, 'Peel en Maas'!C6, Roerdalen!C6, Roermond!C6, Simpelveld!C6, 'Sittard-Geleen'!C6, Stein!C6, Vaals!C6, 'Valkenburg ad Geul'!C6, Venlo!C6, Venray!C6, Voerendaal!C6, Weert!C6)</f>
        <v>1954</v>
      </c>
      <c r="D24" s="30"/>
      <c r="E24" s="3"/>
    </row>
    <row r="25" spans="1:5">
      <c r="A25" s="3"/>
      <c r="B25" s="6" t="s">
        <v>59</v>
      </c>
      <c r="C25" s="1">
        <f>SUM(Beek!C5, Beekdaelen!C5, Beesel!C5, 'Bergen (L)'!C5, Brunssum!C5, 'Echt-Susteren'!C5, 'Eijsden-Margraten'!C5, Gennep!C5, 'Gulpen-Wittem'!C5, Heerlen!C5, 'Horst ad Maas'!C5, Kerkrade!C5, Landgraaf!C5, Leudal!C5, Maasgouw!C5, Maastricht!C5, Meerssen!C5, 'Mook en Middelaar'!C5, Nederweert!C5, 'Peel en Maas'!C5, Roerdalen!C5, Roermond!C5, Simpelveld!C5, 'Sittard-Geleen'!C5, Stein!C5, Vaals!C5, 'Valkenburg ad Geul'!C5, Venlo!C5, Venray!C5, Voerendaal!C5, Weert!C5)</f>
        <v>9088</v>
      </c>
      <c r="D25" s="30"/>
      <c r="E25" s="3"/>
    </row>
    <row r="26" spans="1:5">
      <c r="A26" s="3"/>
      <c r="B26" s="8" t="s">
        <v>60</v>
      </c>
      <c r="C26" s="7">
        <f>SUM(C23:C25)</f>
        <v>462235</v>
      </c>
      <c r="D26" s="30"/>
      <c r="E26" s="3"/>
    </row>
    <row r="27" spans="1:5">
      <c r="A27" s="3"/>
      <c r="B27" s="1"/>
      <c r="C27" s="1"/>
      <c r="D27" s="30"/>
      <c r="E27" s="3"/>
    </row>
    <row r="28" spans="1:5">
      <c r="A28" s="3"/>
      <c r="B28" s="2" t="s">
        <v>61</v>
      </c>
      <c r="C28" s="5">
        <f>SUM(Beek!C3, Beekdaelen!C3, Beesel!C3, 'Bergen (L)'!C3, Brunssum!C3, 'Echt-Susteren'!C3, 'Eijsden-Margraten'!C3, Gennep!C3, 'Gulpen-Wittem'!C3, Heerlen!C3, 'Horst ad Maas'!C3, Kerkrade!C3, Landgraaf!C3, Leudal!C3, Maasgouw!C3, Maastricht!C3, Meerssen!C3, 'Mook en Middelaar'!C3, Nederweert!C3, 'Peel en Maas'!C3, Roerdalen!C3, Roermond!C3, Simpelveld!C3, 'Sittard-Geleen'!C3, Stein!C3, Vaals!C3, 'Valkenburg ad Geul'!C3, Venlo!C3, Venray!C3, Voerendaal!C3, Weert!C3)</f>
        <v>944224</v>
      </c>
      <c r="D28" s="30"/>
      <c r="E28" s="3"/>
    </row>
    <row r="29" spans="1:5">
      <c r="A29" s="3"/>
      <c r="B29" s="8" t="s">
        <v>62</v>
      </c>
      <c r="C29" s="5">
        <f>C26</f>
        <v>462235</v>
      </c>
      <c r="D29" s="30"/>
      <c r="E29" s="3"/>
    </row>
    <row r="30" spans="1:5">
      <c r="A30" s="3"/>
      <c r="B30" s="2" t="s">
        <v>63</v>
      </c>
      <c r="C30" s="9">
        <f>(C29/C28)</f>
        <v>0.48953955840986885</v>
      </c>
      <c r="D30" s="30"/>
      <c r="E30" s="3"/>
    </row>
    <row r="31" spans="1:5">
      <c r="A31" s="3"/>
      <c r="B31" s="3"/>
      <c r="C31" s="3"/>
      <c r="D31" s="30"/>
      <c r="E31" s="3"/>
    </row>
    <row r="32" spans="1:5">
      <c r="A32" s="3"/>
      <c r="B32" s="3"/>
      <c r="C32" s="3"/>
      <c r="D32" s="30"/>
      <c r="E32" s="3"/>
    </row>
    <row r="33" spans="1:5">
      <c r="A33" s="3"/>
      <c r="B33" s="3"/>
      <c r="C33" s="3"/>
      <c r="D33" s="30"/>
      <c r="E33" s="3"/>
    </row>
    <row r="34" spans="1:5">
      <c r="A34" s="3"/>
      <c r="B34" s="3"/>
      <c r="C34" s="3"/>
      <c r="D34" s="30"/>
      <c r="E34" s="3"/>
    </row>
    <row r="35" spans="1:5">
      <c r="A35" s="3"/>
      <c r="B35" s="3"/>
      <c r="C35" s="3"/>
      <c r="D35" s="30"/>
      <c r="E35" s="3"/>
    </row>
    <row r="36" spans="1:5">
      <c r="A36" s="3"/>
      <c r="B36" s="3"/>
      <c r="C36" s="3"/>
      <c r="D36" s="30"/>
      <c r="E36" s="3"/>
    </row>
    <row r="37" spans="1:5">
      <c r="A37" s="3"/>
      <c r="B37" s="3"/>
      <c r="C37" s="3"/>
      <c r="D37" s="30"/>
      <c r="E37" s="3"/>
    </row>
    <row r="38" spans="1:5">
      <c r="A38" s="3"/>
      <c r="B38" s="3"/>
      <c r="C38" s="3"/>
      <c r="D38" s="30"/>
      <c r="E38" s="3"/>
    </row>
    <row r="39" spans="1:5">
      <c r="A39" s="3"/>
      <c r="B39" s="3"/>
      <c r="C39" s="3"/>
      <c r="D39" s="30"/>
      <c r="E39" s="3"/>
    </row>
    <row r="40" spans="1:5">
      <c r="A40" s="3"/>
      <c r="B40" s="3"/>
      <c r="C40" s="3"/>
      <c r="D40" s="30"/>
      <c r="E40" s="3"/>
    </row>
    <row r="41" spans="1:5">
      <c r="A41" s="3"/>
      <c r="B41" s="3"/>
      <c r="C41" s="3"/>
      <c r="D41" s="30"/>
      <c r="E41" s="3"/>
    </row>
    <row r="42" spans="1:5">
      <c r="A42" s="3"/>
      <c r="B42" s="3"/>
      <c r="C42" s="3"/>
      <c r="D42" s="30"/>
      <c r="E42" s="3"/>
    </row>
    <row r="43" spans="1:5">
      <c r="A43" s="3"/>
      <c r="B43" s="3"/>
      <c r="C43" s="3"/>
      <c r="D43" s="30"/>
      <c r="E43" s="3"/>
    </row>
    <row r="44" spans="1:5">
      <c r="A44" s="3"/>
      <c r="B44" s="3"/>
      <c r="C44" s="3"/>
      <c r="D44" s="30"/>
      <c r="E44" s="3"/>
    </row>
    <row r="45" spans="1:5">
      <c r="A45" s="3"/>
      <c r="B45" s="3"/>
      <c r="C45" s="3"/>
      <c r="D45" s="30"/>
      <c r="E45" s="3"/>
    </row>
    <row r="46" spans="1:5">
      <c r="A46" s="3"/>
      <c r="B46" s="3"/>
      <c r="C46" s="3"/>
      <c r="D46" s="30"/>
      <c r="E46" s="3"/>
    </row>
    <row r="47" spans="1:5">
      <c r="A47" s="3"/>
      <c r="B47" s="3"/>
      <c r="C47" s="3"/>
      <c r="D47" s="30"/>
      <c r="E47" s="3"/>
    </row>
    <row r="48" spans="1:5">
      <c r="A48" s="3"/>
      <c r="B48" s="3"/>
      <c r="C48" s="3"/>
      <c r="D48" s="30"/>
      <c r="E48" s="3"/>
    </row>
    <row r="49" spans="1:5">
      <c r="A49" s="3"/>
      <c r="B49" s="3"/>
      <c r="C49" s="3"/>
      <c r="D49" s="30"/>
      <c r="E49" s="3"/>
    </row>
    <row r="50" spans="1:5">
      <c r="A50" s="3"/>
      <c r="B50" s="3"/>
      <c r="C50" s="3"/>
      <c r="D50" s="30"/>
      <c r="E50" s="3"/>
    </row>
    <row r="51" spans="1:5">
      <c r="A51" s="3"/>
      <c r="B51" s="3"/>
      <c r="C51" s="3"/>
      <c r="D51" s="30"/>
      <c r="E51" s="3"/>
    </row>
    <row r="52" spans="1:5">
      <c r="A52" s="3"/>
      <c r="B52" s="3"/>
      <c r="C52" s="3"/>
      <c r="D52" s="30"/>
      <c r="E52" s="3"/>
    </row>
    <row r="53" spans="1:5">
      <c r="A53" s="3"/>
      <c r="B53" s="3"/>
      <c r="C53" s="3"/>
      <c r="D53" s="30"/>
      <c r="E53" s="3"/>
    </row>
  </sheetData>
  <sheetProtection algorithmName="SHA-512" hashValue="oVZsUoQxTIclzOa+cExSFrPyMkWFS6nNgsXPK3qeIRS2t9B85U4oj4e8Ii/14sovHA6QiGDn5JP6pssVN7unVA==" saltValue="me9j0zD7FNUgmewmiuWUAA==" spinCount="100000" sheet="1" objects="1" scenarios="1"/>
  <mergeCells count="1">
    <mergeCell ref="A2:C2"/>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7C9B-C8B2-44A6-A3D4-9F618C7811B7}">
  <sheetPr>
    <tabColor rgb="FF00B050"/>
  </sheetPr>
  <dimension ref="A1"/>
  <sheetViews>
    <sheetView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225FF-8309-4C1A-93C5-B9B9EB558A81}">
  <sheetPr>
    <tabColor rgb="FF00B050"/>
  </sheetPr>
  <dimension ref="A1:E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5">
      <c r="A1" s="1"/>
      <c r="B1" s="10" t="s">
        <v>67</v>
      </c>
      <c r="C1" s="1"/>
    </row>
    <row r="2" spans="1:5">
      <c r="A2" s="1"/>
      <c r="B2" s="10"/>
      <c r="C2" s="1"/>
      <c r="E2" t="s">
        <v>69</v>
      </c>
    </row>
    <row r="3" spans="1:5">
      <c r="A3" s="3"/>
      <c r="B3" s="2" t="s">
        <v>61</v>
      </c>
      <c r="C3" s="1">
        <v>15666</v>
      </c>
      <c r="E3">
        <v>15666</v>
      </c>
    </row>
    <row r="4" spans="1:5">
      <c r="A4" s="3"/>
      <c r="B4" s="8" t="s">
        <v>62</v>
      </c>
      <c r="C4" s="5">
        <f>C31</f>
        <v>7164</v>
      </c>
      <c r="E4">
        <f>E31</f>
        <v>9023</v>
      </c>
    </row>
    <row r="5" spans="1:5">
      <c r="A5" s="3"/>
      <c r="B5" s="6" t="s">
        <v>59</v>
      </c>
      <c r="C5" s="6">
        <v>136</v>
      </c>
      <c r="E5">
        <v>192</v>
      </c>
    </row>
    <row r="6" spans="1:5">
      <c r="A6" s="1"/>
      <c r="B6" s="6" t="s">
        <v>58</v>
      </c>
      <c r="C6" s="1">
        <v>30</v>
      </c>
      <c r="E6">
        <v>44</v>
      </c>
    </row>
    <row r="7" spans="1:5">
      <c r="A7" s="1"/>
      <c r="B7" s="6"/>
      <c r="C7" s="1"/>
    </row>
    <row r="8" spans="1:5">
      <c r="A8" s="2" t="s">
        <v>4</v>
      </c>
      <c r="B8" s="2" t="s">
        <v>5</v>
      </c>
      <c r="C8" s="2" t="s">
        <v>6</v>
      </c>
    </row>
    <row r="9" spans="1:5">
      <c r="A9" s="4">
        <v>1</v>
      </c>
      <c r="B9" t="s">
        <v>38</v>
      </c>
      <c r="C9" s="5">
        <v>84</v>
      </c>
      <c r="E9">
        <v>127</v>
      </c>
    </row>
    <row r="10" spans="1:5">
      <c r="A10" s="4">
        <v>2</v>
      </c>
      <c r="B10" t="s">
        <v>66</v>
      </c>
      <c r="C10" s="1">
        <v>742</v>
      </c>
      <c r="E10">
        <v>952</v>
      </c>
    </row>
    <row r="11" spans="1:5">
      <c r="A11" s="4">
        <v>3</v>
      </c>
      <c r="B11" t="s">
        <v>41</v>
      </c>
      <c r="C11" s="1">
        <v>136</v>
      </c>
      <c r="E11">
        <v>156</v>
      </c>
    </row>
    <row r="12" spans="1:5">
      <c r="A12" s="4">
        <v>4</v>
      </c>
      <c r="B12" t="s">
        <v>42</v>
      </c>
      <c r="C12" s="1">
        <v>35</v>
      </c>
      <c r="E12">
        <v>39</v>
      </c>
    </row>
    <row r="13" spans="1:5">
      <c r="A13" s="4">
        <v>5</v>
      </c>
      <c r="B13" t="s">
        <v>43</v>
      </c>
      <c r="C13" s="1">
        <v>476</v>
      </c>
      <c r="E13">
        <v>634</v>
      </c>
    </row>
    <row r="14" spans="1:5">
      <c r="A14" s="4">
        <v>6</v>
      </c>
      <c r="B14" t="s">
        <v>44</v>
      </c>
      <c r="C14" s="1">
        <v>1371</v>
      </c>
      <c r="E14">
        <v>1772</v>
      </c>
    </row>
    <row r="15" spans="1:5">
      <c r="A15" s="4">
        <v>7</v>
      </c>
      <c r="B15" t="s">
        <v>45</v>
      </c>
      <c r="C15" s="1">
        <v>752</v>
      </c>
      <c r="E15">
        <v>936</v>
      </c>
    </row>
    <row r="16" spans="1:5">
      <c r="A16" s="4">
        <v>8</v>
      </c>
      <c r="B16" s="6" t="s">
        <v>46</v>
      </c>
      <c r="C16" s="6">
        <v>12</v>
      </c>
      <c r="E16">
        <v>15</v>
      </c>
    </row>
    <row r="17" spans="1:5">
      <c r="A17" s="4">
        <v>9</v>
      </c>
      <c r="B17" s="6" t="s">
        <v>47</v>
      </c>
      <c r="C17" s="6">
        <v>9</v>
      </c>
      <c r="E17">
        <v>12</v>
      </c>
    </row>
    <row r="18" spans="1:5">
      <c r="A18" s="4">
        <v>10</v>
      </c>
      <c r="B18" s="6" t="s">
        <v>48</v>
      </c>
      <c r="C18" s="6">
        <v>432</v>
      </c>
      <c r="E18">
        <v>507</v>
      </c>
    </row>
    <row r="19" spans="1:5">
      <c r="A19" s="4">
        <v>11</v>
      </c>
      <c r="B19" t="s">
        <v>49</v>
      </c>
      <c r="C19">
        <v>8</v>
      </c>
      <c r="E19">
        <v>9</v>
      </c>
    </row>
    <row r="20" spans="1:5">
      <c r="A20" s="4">
        <v>12</v>
      </c>
      <c r="B20" t="s">
        <v>50</v>
      </c>
      <c r="C20">
        <v>4</v>
      </c>
      <c r="E20">
        <v>4</v>
      </c>
    </row>
    <row r="21" spans="1:5">
      <c r="A21" s="4">
        <v>13</v>
      </c>
      <c r="B21" t="s">
        <v>51</v>
      </c>
      <c r="C21">
        <v>592</v>
      </c>
      <c r="E21">
        <v>729</v>
      </c>
    </row>
    <row r="22" spans="1:5">
      <c r="A22" s="4">
        <v>14</v>
      </c>
      <c r="B22" t="s">
        <v>52</v>
      </c>
      <c r="C22">
        <v>198</v>
      </c>
      <c r="E22">
        <v>226</v>
      </c>
    </row>
    <row r="23" spans="1:5">
      <c r="A23" s="4">
        <v>15</v>
      </c>
      <c r="B23" t="s">
        <v>53</v>
      </c>
      <c r="C23">
        <v>540</v>
      </c>
      <c r="E23">
        <v>663</v>
      </c>
    </row>
    <row r="24" spans="1:5">
      <c r="A24" s="4">
        <v>16</v>
      </c>
      <c r="B24" t="s">
        <v>54</v>
      </c>
      <c r="C24">
        <v>74</v>
      </c>
      <c r="E24">
        <v>92</v>
      </c>
    </row>
    <row r="25" spans="1:5">
      <c r="A25" s="4">
        <v>17</v>
      </c>
      <c r="B25" t="s">
        <v>55</v>
      </c>
      <c r="C25">
        <v>909</v>
      </c>
      <c r="E25">
        <v>1180</v>
      </c>
    </row>
    <row r="26" spans="1:5">
      <c r="A26" s="4">
        <v>18</v>
      </c>
      <c r="B26" t="s">
        <v>56</v>
      </c>
      <c r="C26">
        <v>624</v>
      </c>
      <c r="E26">
        <v>734</v>
      </c>
    </row>
    <row r="27" spans="1:5">
      <c r="A27" s="1"/>
    </row>
    <row r="28" spans="1:5">
      <c r="A28" s="1"/>
      <c r="B28" s="2" t="s">
        <v>57</v>
      </c>
      <c r="C28" s="7">
        <f>SUM(C9:C26)</f>
        <v>6998</v>
      </c>
      <c r="D28" s="7"/>
      <c r="E28" s="7">
        <f t="shared" ref="E28" si="0">SUM(E9:E26)</f>
        <v>8787</v>
      </c>
    </row>
    <row r="31" spans="1:5">
      <c r="A31" s="3"/>
      <c r="B31" s="8" t="s">
        <v>60</v>
      </c>
      <c r="C31" s="7">
        <f>SUM(C28, C5, C6)</f>
        <v>7164</v>
      </c>
      <c r="D31" s="7"/>
      <c r="E31" s="7">
        <f t="shared" ref="E31" si="1">SUM(E28, E5, E6)</f>
        <v>9023</v>
      </c>
    </row>
    <row r="32" spans="1:5">
      <c r="A32" s="3"/>
      <c r="B32" s="1"/>
      <c r="C32" s="1"/>
    </row>
    <row r="35" spans="1:5">
      <c r="A35" s="3"/>
      <c r="B35" s="2" t="s">
        <v>63</v>
      </c>
      <c r="C35" s="9">
        <f>(C4/C3)</f>
        <v>0.45729605515128302</v>
      </c>
      <c r="D35" s="9"/>
      <c r="E35" s="9">
        <f t="shared" ref="E35" si="2">(E4/E3)</f>
        <v>0.57596067917783733</v>
      </c>
    </row>
  </sheetData>
  <sheetProtection algorithmName="SHA-512" hashValue="RvsHUdhdUJyr5slBLl8whTFRsR7jcoivRc1yGqmF2bl9x1lEQ5jkL9p5idnWVEqxzXCCA5O6eXTSgP6aHsOT4Q==" saltValue="Xo1W4qgQHHbeDRv22ztjIw==" spinCount="100000" sheet="1" objects="1" scenarios="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E0D97-445B-4D0D-9A0F-B20A81091944}">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1">
        <v>6793</v>
      </c>
    </row>
    <row r="4" spans="1:3">
      <c r="A4" s="3"/>
      <c r="B4" s="8" t="s">
        <v>62</v>
      </c>
      <c r="C4" s="12">
        <v>4569</v>
      </c>
    </row>
    <row r="5" spans="1:3">
      <c r="A5" s="3"/>
      <c r="B5" s="6" t="s">
        <v>59</v>
      </c>
      <c r="C5" s="12">
        <v>73</v>
      </c>
    </row>
    <row r="6" spans="1:3">
      <c r="A6" s="1"/>
      <c r="B6" s="6" t="s">
        <v>58</v>
      </c>
      <c r="C6" s="13">
        <v>18</v>
      </c>
    </row>
    <row r="7" spans="1:3">
      <c r="A7" s="1"/>
      <c r="B7" s="6"/>
      <c r="C7" s="1"/>
    </row>
    <row r="8" spans="1:3">
      <c r="A8" s="2" t="s">
        <v>4</v>
      </c>
      <c r="B8" s="2" t="s">
        <v>5</v>
      </c>
      <c r="C8" s="2" t="s">
        <v>6</v>
      </c>
    </row>
    <row r="9" spans="1:3">
      <c r="A9" s="4">
        <v>1</v>
      </c>
      <c r="B9" t="s">
        <v>38</v>
      </c>
      <c r="C9" s="11">
        <v>39</v>
      </c>
    </row>
    <row r="10" spans="1:3">
      <c r="A10" s="4">
        <v>2</v>
      </c>
      <c r="B10" t="s">
        <v>66</v>
      </c>
      <c r="C10" s="11">
        <v>874</v>
      </c>
    </row>
    <row r="11" spans="1:3">
      <c r="A11" s="4">
        <v>3</v>
      </c>
      <c r="B11" t="s">
        <v>41</v>
      </c>
      <c r="C11" s="12">
        <v>12</v>
      </c>
    </row>
    <row r="12" spans="1:3">
      <c r="A12" s="4">
        <v>4</v>
      </c>
      <c r="B12" t="s">
        <v>42</v>
      </c>
      <c r="C12" s="12">
        <v>90</v>
      </c>
    </row>
    <row r="13" spans="1:3">
      <c r="A13" s="4">
        <v>5</v>
      </c>
      <c r="B13" t="s">
        <v>43</v>
      </c>
      <c r="C13" s="12">
        <v>456</v>
      </c>
    </row>
    <row r="14" spans="1:3">
      <c r="A14" s="4">
        <v>6</v>
      </c>
      <c r="B14" t="s">
        <v>44</v>
      </c>
      <c r="C14" s="12">
        <v>17</v>
      </c>
    </row>
    <row r="15" spans="1:3">
      <c r="A15" s="4">
        <v>7</v>
      </c>
      <c r="B15" t="s">
        <v>45</v>
      </c>
      <c r="C15" s="12">
        <v>440</v>
      </c>
    </row>
    <row r="16" spans="1:3">
      <c r="A16" s="4">
        <v>8</v>
      </c>
      <c r="B16" s="6" t="s">
        <v>46</v>
      </c>
      <c r="C16" s="12">
        <v>41</v>
      </c>
    </row>
    <row r="17" spans="1:3">
      <c r="A17" s="4">
        <v>9</v>
      </c>
      <c r="B17" s="6" t="s">
        <v>47</v>
      </c>
      <c r="C17" s="12">
        <v>4</v>
      </c>
    </row>
    <row r="18" spans="1:3">
      <c r="A18" s="4">
        <v>10</v>
      </c>
      <c r="B18" s="6" t="s">
        <v>48</v>
      </c>
      <c r="C18" s="12">
        <v>6</v>
      </c>
    </row>
    <row r="19" spans="1:3">
      <c r="A19" s="4">
        <v>11</v>
      </c>
      <c r="B19" t="s">
        <v>49</v>
      </c>
      <c r="C19" s="12">
        <v>1137</v>
      </c>
    </row>
    <row r="20" spans="1:3">
      <c r="A20" s="4">
        <v>12</v>
      </c>
      <c r="B20" t="s">
        <v>50</v>
      </c>
      <c r="C20" s="12">
        <v>3</v>
      </c>
    </row>
    <row r="21" spans="1:3">
      <c r="A21" s="4">
        <v>13</v>
      </c>
      <c r="B21" t="s">
        <v>51</v>
      </c>
      <c r="C21" s="12">
        <v>53</v>
      </c>
    </row>
    <row r="22" spans="1:3">
      <c r="A22" s="4">
        <v>14</v>
      </c>
      <c r="B22" t="s">
        <v>52</v>
      </c>
      <c r="C22" s="12">
        <v>62</v>
      </c>
    </row>
    <row r="23" spans="1:3">
      <c r="A23" s="4">
        <v>15</v>
      </c>
      <c r="B23" t="s">
        <v>53</v>
      </c>
      <c r="C23" s="12">
        <v>541</v>
      </c>
    </row>
    <row r="24" spans="1:3">
      <c r="A24" s="4">
        <v>16</v>
      </c>
      <c r="B24" t="s">
        <v>54</v>
      </c>
      <c r="C24" s="12">
        <v>29</v>
      </c>
    </row>
    <row r="25" spans="1:3">
      <c r="A25" s="4">
        <v>17</v>
      </c>
      <c r="B25" t="s">
        <v>55</v>
      </c>
      <c r="C25" s="12">
        <v>478</v>
      </c>
    </row>
    <row r="26" spans="1:3">
      <c r="A26" s="4">
        <v>18</v>
      </c>
      <c r="B26" t="s">
        <v>56</v>
      </c>
      <c r="C26" s="13">
        <v>196</v>
      </c>
    </row>
    <row r="27" spans="1:3">
      <c r="A27" s="1"/>
    </row>
    <row r="28" spans="1:3">
      <c r="A28" s="1"/>
      <c r="B28" s="2" t="s">
        <v>57</v>
      </c>
      <c r="C28" s="7">
        <f>SUM(C9:C26)</f>
        <v>4478</v>
      </c>
    </row>
    <row r="31" spans="1:3">
      <c r="A31" s="3"/>
      <c r="B31" s="8" t="s">
        <v>60</v>
      </c>
      <c r="C31" s="7">
        <f>SUM(C28, C5, C6)</f>
        <v>4569</v>
      </c>
    </row>
    <row r="32" spans="1:3">
      <c r="A32" s="3"/>
      <c r="B32" s="1"/>
      <c r="C32" s="1"/>
    </row>
    <row r="35" spans="1:3">
      <c r="A35" s="3"/>
      <c r="B35" s="2" t="s">
        <v>63</v>
      </c>
      <c r="C35" s="9">
        <f>(C4/C3)</f>
        <v>0.67260415133225382</v>
      </c>
    </row>
  </sheetData>
  <sheetProtection algorithmName="SHA-512" hashValue="fwKjTsmlekkjjp6PCvl5OnY7m35Tbri8z0G/W2dsX8iq7/eZ1ot4hzF+8RHJEz69l1ZTqYx6uBeTfOYmpnnFwA==" saltValue="sZ8hEPMntEqUGDavkyYiQw=="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DE436-6AEB-42F4-8405-A05BDA09243E}">
  <sheetPr>
    <tabColor rgb="FF00B050"/>
  </sheetPr>
  <dimension ref="A1:C35"/>
  <sheetViews>
    <sheetView workbookViewId="0">
      <selection activeCell="C9" sqref="C9"/>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14528</v>
      </c>
    </row>
    <row r="4" spans="1:3">
      <c r="A4" s="3"/>
      <c r="B4" s="8" t="s">
        <v>62</v>
      </c>
      <c r="C4" s="5">
        <f>C31</f>
        <v>8447</v>
      </c>
    </row>
    <row r="5" spans="1:3">
      <c r="A5" s="3"/>
      <c r="B5" s="6" t="s">
        <v>59</v>
      </c>
      <c r="C5" s="6">
        <v>177</v>
      </c>
    </row>
    <row r="6" spans="1:3">
      <c r="A6" s="1"/>
      <c r="B6" s="6" t="s">
        <v>58</v>
      </c>
      <c r="C6" s="1">
        <v>33</v>
      </c>
    </row>
    <row r="7" spans="1:3">
      <c r="A7" s="1"/>
      <c r="B7" s="6"/>
      <c r="C7" s="1"/>
    </row>
    <row r="8" spans="1:3">
      <c r="A8" s="2" t="s">
        <v>4</v>
      </c>
      <c r="B8" s="2" t="s">
        <v>5</v>
      </c>
      <c r="C8" s="2" t="s">
        <v>6</v>
      </c>
    </row>
    <row r="9" spans="1:3">
      <c r="A9" s="4">
        <v>1</v>
      </c>
      <c r="B9" t="s">
        <v>38</v>
      </c>
      <c r="C9" s="29">
        <v>67</v>
      </c>
    </row>
    <row r="10" spans="1:3">
      <c r="A10" s="4">
        <v>2</v>
      </c>
      <c r="B10" t="s">
        <v>66</v>
      </c>
      <c r="C10" s="1">
        <v>879</v>
      </c>
    </row>
    <row r="11" spans="1:3">
      <c r="A11" s="4">
        <v>3</v>
      </c>
      <c r="B11" t="s">
        <v>41</v>
      </c>
      <c r="C11" s="1">
        <v>26</v>
      </c>
    </row>
    <row r="12" spans="1:3">
      <c r="A12" s="4">
        <v>4</v>
      </c>
      <c r="B12" t="s">
        <v>42</v>
      </c>
      <c r="C12" s="1">
        <v>416</v>
      </c>
    </row>
    <row r="13" spans="1:3">
      <c r="A13" s="4">
        <v>5</v>
      </c>
      <c r="B13" t="s">
        <v>43</v>
      </c>
      <c r="C13" s="1">
        <v>456</v>
      </c>
    </row>
    <row r="14" spans="1:3">
      <c r="A14" s="4">
        <v>6</v>
      </c>
      <c r="B14" t="s">
        <v>44</v>
      </c>
      <c r="C14" s="1">
        <v>14</v>
      </c>
    </row>
    <row r="15" spans="1:3">
      <c r="A15" s="4">
        <v>7</v>
      </c>
      <c r="B15" t="s">
        <v>45</v>
      </c>
      <c r="C15" s="6">
        <v>643</v>
      </c>
    </row>
    <row r="16" spans="1:3">
      <c r="A16" s="4">
        <v>8</v>
      </c>
      <c r="B16" s="6" t="s">
        <v>46</v>
      </c>
      <c r="C16" s="6">
        <v>16</v>
      </c>
    </row>
    <row r="17" spans="1:3">
      <c r="A17" s="4">
        <v>9</v>
      </c>
      <c r="B17" s="6" t="s">
        <v>47</v>
      </c>
      <c r="C17" s="6">
        <v>2473</v>
      </c>
    </row>
    <row r="18" spans="1:3">
      <c r="A18" s="4">
        <v>10</v>
      </c>
      <c r="B18" s="6" t="s">
        <v>48</v>
      </c>
      <c r="C18">
        <v>5</v>
      </c>
    </row>
    <row r="19" spans="1:3">
      <c r="A19" s="4">
        <v>11</v>
      </c>
      <c r="B19" t="s">
        <v>49</v>
      </c>
      <c r="C19">
        <v>7</v>
      </c>
    </row>
    <row r="20" spans="1:3">
      <c r="A20" s="4">
        <v>12</v>
      </c>
      <c r="B20" t="s">
        <v>50</v>
      </c>
      <c r="C20">
        <v>13</v>
      </c>
    </row>
    <row r="21" spans="1:3">
      <c r="A21" s="4">
        <v>13</v>
      </c>
      <c r="B21" t="s">
        <v>51</v>
      </c>
      <c r="C21">
        <v>163</v>
      </c>
    </row>
    <row r="22" spans="1:3">
      <c r="A22" s="4">
        <v>14</v>
      </c>
      <c r="B22" t="s">
        <v>52</v>
      </c>
      <c r="C22">
        <v>126</v>
      </c>
    </row>
    <row r="23" spans="1:3">
      <c r="A23" s="4">
        <v>15</v>
      </c>
      <c r="B23" t="s">
        <v>53</v>
      </c>
      <c r="C23">
        <v>337</v>
      </c>
    </row>
    <row r="24" spans="1:3">
      <c r="A24" s="4">
        <v>16</v>
      </c>
      <c r="B24" t="s">
        <v>54</v>
      </c>
      <c r="C24">
        <v>47</v>
      </c>
    </row>
    <row r="25" spans="1:3">
      <c r="A25" s="4">
        <v>17</v>
      </c>
      <c r="B25" t="s">
        <v>55</v>
      </c>
      <c r="C25">
        <v>2216</v>
      </c>
    </row>
    <row r="26" spans="1:3">
      <c r="A26" s="4">
        <v>18</v>
      </c>
      <c r="B26" t="s">
        <v>56</v>
      </c>
      <c r="C26">
        <v>333</v>
      </c>
    </row>
    <row r="27" spans="1:3">
      <c r="A27" s="1"/>
    </row>
    <row r="28" spans="1:3">
      <c r="A28" s="1"/>
      <c r="B28" s="2" t="s">
        <v>57</v>
      </c>
      <c r="C28" s="7">
        <f>SUM(C9:C26)</f>
        <v>8237</v>
      </c>
    </row>
    <row r="31" spans="1:3">
      <c r="A31" s="3"/>
      <c r="B31" s="8" t="s">
        <v>60</v>
      </c>
      <c r="C31" s="7">
        <f>SUM(C28, C5, C6)</f>
        <v>8447</v>
      </c>
    </row>
    <row r="32" spans="1:3">
      <c r="A32" s="3"/>
      <c r="B32" s="1"/>
      <c r="C32" s="1"/>
    </row>
    <row r="35" spans="1:3">
      <c r="A35" s="3"/>
      <c r="B35" s="2" t="s">
        <v>63</v>
      </c>
      <c r="C35" s="9">
        <f>(C4/C3)</f>
        <v>0.58142896475770922</v>
      </c>
    </row>
  </sheetData>
  <sheetProtection algorithmName="SHA-512" hashValue="IuNmkeoJl2q5Iy9OPh0q6hV4W07L8Ra2jCoqyMxcf9FeOmU9jZUNwyvA/D4IQOo57Y86lrt38c4YZIOcREUiXw==" saltValue="PEKV731hURZi0mfPP8/gmg=="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8BD2A-F1B4-48DA-84FF-06659A7675CA}">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35172</v>
      </c>
    </row>
    <row r="4" spans="1:3">
      <c r="A4" s="3"/>
      <c r="B4" s="8" t="s">
        <v>62</v>
      </c>
      <c r="C4" s="5">
        <f>C31</f>
        <v>20284</v>
      </c>
    </row>
    <row r="5" spans="1:3">
      <c r="A5" s="3"/>
      <c r="B5" s="6" t="s">
        <v>59</v>
      </c>
      <c r="C5" s="6">
        <v>479</v>
      </c>
    </row>
    <row r="6" spans="1:3">
      <c r="A6" s="1"/>
      <c r="B6" s="6" t="s">
        <v>58</v>
      </c>
      <c r="C6" s="1">
        <v>63</v>
      </c>
    </row>
    <row r="7" spans="1:3">
      <c r="A7" s="1"/>
      <c r="B7" s="6"/>
      <c r="C7" s="1"/>
    </row>
    <row r="8" spans="1:3">
      <c r="A8" s="2" t="s">
        <v>4</v>
      </c>
      <c r="B8" s="2" t="s">
        <v>5</v>
      </c>
      <c r="C8" s="2" t="s">
        <v>6</v>
      </c>
    </row>
    <row r="9" spans="1:3">
      <c r="A9" s="4">
        <v>1</v>
      </c>
      <c r="B9" t="s">
        <v>38</v>
      </c>
      <c r="C9" s="5">
        <v>128</v>
      </c>
    </row>
    <row r="10" spans="1:3">
      <c r="A10" s="4">
        <v>2</v>
      </c>
      <c r="B10" t="s">
        <v>66</v>
      </c>
      <c r="C10" s="1">
        <v>2022</v>
      </c>
    </row>
    <row r="11" spans="1:3">
      <c r="A11" s="4">
        <v>3</v>
      </c>
      <c r="B11" t="s">
        <v>41</v>
      </c>
      <c r="C11" s="1">
        <v>24</v>
      </c>
    </row>
    <row r="12" spans="1:3">
      <c r="A12" s="4">
        <v>4</v>
      </c>
      <c r="B12" t="s">
        <v>42</v>
      </c>
      <c r="C12" s="1">
        <v>502</v>
      </c>
    </row>
    <row r="13" spans="1:3">
      <c r="A13" s="4">
        <v>5</v>
      </c>
      <c r="B13" t="s">
        <v>43</v>
      </c>
      <c r="C13" s="1">
        <v>1873</v>
      </c>
    </row>
    <row r="14" spans="1:3">
      <c r="A14" s="4">
        <v>6</v>
      </c>
      <c r="B14" t="s">
        <v>44</v>
      </c>
      <c r="C14" s="1">
        <v>22</v>
      </c>
    </row>
    <row r="15" spans="1:3">
      <c r="A15" s="4">
        <v>7</v>
      </c>
      <c r="B15" t="s">
        <v>45</v>
      </c>
      <c r="C15" s="1">
        <v>1923</v>
      </c>
    </row>
    <row r="16" spans="1:3">
      <c r="A16" s="4">
        <v>8</v>
      </c>
      <c r="B16" s="6" t="s">
        <v>46</v>
      </c>
      <c r="C16" s="6">
        <v>497</v>
      </c>
    </row>
    <row r="17" spans="1:3">
      <c r="A17" s="4">
        <v>9</v>
      </c>
      <c r="B17" s="6" t="s">
        <v>47</v>
      </c>
      <c r="C17" s="6">
        <v>113</v>
      </c>
    </row>
    <row r="18" spans="1:3">
      <c r="A18" s="4">
        <v>10</v>
      </c>
      <c r="B18" s="6" t="s">
        <v>48</v>
      </c>
      <c r="C18" s="6">
        <v>18</v>
      </c>
    </row>
    <row r="19" spans="1:3">
      <c r="A19" s="4">
        <v>11</v>
      </c>
      <c r="B19" t="s">
        <v>49</v>
      </c>
      <c r="C19">
        <v>42</v>
      </c>
    </row>
    <row r="20" spans="1:3">
      <c r="A20" s="4">
        <v>12</v>
      </c>
      <c r="B20" t="s">
        <v>50</v>
      </c>
      <c r="C20">
        <v>5624</v>
      </c>
    </row>
    <row r="21" spans="1:3">
      <c r="A21" s="4">
        <v>13</v>
      </c>
      <c r="B21" t="s">
        <v>51</v>
      </c>
      <c r="C21">
        <v>380</v>
      </c>
    </row>
    <row r="22" spans="1:3">
      <c r="A22" s="4">
        <v>14</v>
      </c>
      <c r="B22" t="s">
        <v>52</v>
      </c>
      <c r="C22">
        <v>338</v>
      </c>
    </row>
    <row r="23" spans="1:3">
      <c r="A23" s="4">
        <v>15</v>
      </c>
      <c r="B23" t="s">
        <v>53</v>
      </c>
      <c r="C23">
        <v>881</v>
      </c>
    </row>
    <row r="24" spans="1:3">
      <c r="A24" s="4">
        <v>16</v>
      </c>
      <c r="B24" t="s">
        <v>54</v>
      </c>
      <c r="C24">
        <v>150</v>
      </c>
    </row>
    <row r="25" spans="1:3">
      <c r="A25" s="4">
        <v>17</v>
      </c>
      <c r="B25" t="s">
        <v>55</v>
      </c>
      <c r="C25">
        <v>4724</v>
      </c>
    </row>
    <row r="26" spans="1:3">
      <c r="A26" s="4">
        <v>18</v>
      </c>
      <c r="B26" t="s">
        <v>56</v>
      </c>
      <c r="C26">
        <v>481</v>
      </c>
    </row>
    <row r="27" spans="1:3">
      <c r="A27" s="1"/>
    </row>
    <row r="28" spans="1:3">
      <c r="A28" s="1"/>
      <c r="B28" s="2" t="s">
        <v>57</v>
      </c>
      <c r="C28" s="7">
        <f>SUM(C9:C26)</f>
        <v>19742</v>
      </c>
    </row>
    <row r="31" spans="1:3">
      <c r="A31" s="3"/>
      <c r="B31" s="8" t="s">
        <v>60</v>
      </c>
      <c r="C31" s="7">
        <f>SUM(C28, C5, C6)</f>
        <v>20284</v>
      </c>
    </row>
    <row r="32" spans="1:3">
      <c r="A32" s="3"/>
      <c r="B32" s="1"/>
      <c r="C32" s="1"/>
    </row>
    <row r="35" spans="1:3">
      <c r="A35" s="3"/>
      <c r="B35" s="2" t="s">
        <v>63</v>
      </c>
      <c r="C35" s="9">
        <f>(C4/C3)</f>
        <v>0.57670874559308538</v>
      </c>
    </row>
  </sheetData>
  <sheetProtection algorithmName="SHA-512" hashValue="qxrCcEk5CkuwcbKUgOaEQUYYLZ1kmNhloeki5nWqUR/oVlQjk+lj9fGvE8xbZjcfzc53oQDLjQqUBg1XF7x6oA==" saltValue="InyX0IDHxwiyrQUBmWnKYQ=="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1B72-BDAC-4E64-AC71-A78F440C3081}">
  <sheetPr>
    <tabColor rgb="FF00B050"/>
  </sheetPr>
  <dimension ref="A1:C35"/>
  <sheetViews>
    <sheetView workbookViewId="0">
      <selection activeCell="C36" sqref="C36"/>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1">
        <v>17497</v>
      </c>
    </row>
    <row r="4" spans="1:3">
      <c r="A4" s="3"/>
      <c r="B4" s="8" t="s">
        <v>62</v>
      </c>
      <c r="C4" s="12">
        <v>9050</v>
      </c>
    </row>
    <row r="5" spans="1:3">
      <c r="A5" s="3"/>
      <c r="B5" s="6" t="s">
        <v>59</v>
      </c>
      <c r="C5" s="12">
        <v>133</v>
      </c>
    </row>
    <row r="6" spans="1:3">
      <c r="A6" s="1"/>
      <c r="B6" s="6" t="s">
        <v>58</v>
      </c>
      <c r="C6" s="13">
        <v>25</v>
      </c>
    </row>
    <row r="7" spans="1:3">
      <c r="A7" s="1"/>
      <c r="B7" s="6"/>
      <c r="C7" s="1"/>
    </row>
    <row r="8" spans="1:3">
      <c r="A8" s="2" t="s">
        <v>4</v>
      </c>
      <c r="B8" s="2" t="s">
        <v>5</v>
      </c>
      <c r="C8" s="2" t="s">
        <v>6</v>
      </c>
    </row>
    <row r="9" spans="1:3">
      <c r="A9" s="4">
        <v>1</v>
      </c>
      <c r="B9" t="s">
        <v>38</v>
      </c>
      <c r="C9" s="11">
        <v>60</v>
      </c>
    </row>
    <row r="10" spans="1:3">
      <c r="A10" s="4">
        <v>2</v>
      </c>
      <c r="B10" t="s">
        <v>66</v>
      </c>
      <c r="C10" s="11">
        <v>800</v>
      </c>
    </row>
    <row r="11" spans="1:3">
      <c r="A11" s="4">
        <v>3</v>
      </c>
      <c r="B11" t="s">
        <v>41</v>
      </c>
      <c r="C11" s="12">
        <v>61</v>
      </c>
    </row>
    <row r="12" spans="1:3">
      <c r="A12" s="4">
        <v>4</v>
      </c>
      <c r="B12" t="s">
        <v>42</v>
      </c>
      <c r="C12" s="12">
        <v>1908</v>
      </c>
    </row>
    <row r="13" spans="1:3">
      <c r="A13" s="4">
        <v>5</v>
      </c>
      <c r="B13" t="s">
        <v>43</v>
      </c>
      <c r="C13" s="12">
        <v>525</v>
      </c>
    </row>
    <row r="14" spans="1:3">
      <c r="A14" s="4">
        <v>6</v>
      </c>
      <c r="B14" t="s">
        <v>44</v>
      </c>
      <c r="C14" s="12">
        <v>20</v>
      </c>
    </row>
    <row r="15" spans="1:3">
      <c r="A15" s="4">
        <v>7</v>
      </c>
      <c r="B15" t="s">
        <v>45</v>
      </c>
      <c r="C15" s="12">
        <v>1060</v>
      </c>
    </row>
    <row r="16" spans="1:3">
      <c r="A16" s="4">
        <v>8</v>
      </c>
      <c r="B16" s="6" t="s">
        <v>46</v>
      </c>
      <c r="C16" s="12">
        <v>31</v>
      </c>
    </row>
    <row r="17" spans="1:3">
      <c r="A17" s="4">
        <v>9</v>
      </c>
      <c r="B17" s="6" t="s">
        <v>47</v>
      </c>
      <c r="C17" s="12">
        <v>25</v>
      </c>
    </row>
    <row r="18" spans="1:3">
      <c r="A18" s="4">
        <v>10</v>
      </c>
      <c r="B18" s="6" t="s">
        <v>48</v>
      </c>
      <c r="C18" s="12">
        <v>9</v>
      </c>
    </row>
    <row r="19" spans="1:3">
      <c r="A19" s="4">
        <v>11</v>
      </c>
      <c r="B19" t="s">
        <v>49</v>
      </c>
      <c r="C19" s="12">
        <v>12</v>
      </c>
    </row>
    <row r="20" spans="1:3">
      <c r="A20" s="4">
        <v>12</v>
      </c>
      <c r="B20" t="s">
        <v>50</v>
      </c>
      <c r="C20" s="12">
        <v>8</v>
      </c>
    </row>
    <row r="21" spans="1:3">
      <c r="A21" s="4">
        <v>13</v>
      </c>
      <c r="B21" t="s">
        <v>51</v>
      </c>
      <c r="C21" s="12">
        <v>1463</v>
      </c>
    </row>
    <row r="22" spans="1:3">
      <c r="A22" s="4">
        <v>14</v>
      </c>
      <c r="B22" t="s">
        <v>52</v>
      </c>
      <c r="C22" s="12">
        <v>141</v>
      </c>
    </row>
    <row r="23" spans="1:3">
      <c r="A23" s="4">
        <v>15</v>
      </c>
      <c r="B23" t="s">
        <v>53</v>
      </c>
      <c r="C23" s="12">
        <v>505</v>
      </c>
    </row>
    <row r="24" spans="1:3">
      <c r="A24" s="4">
        <v>16</v>
      </c>
      <c r="B24" t="s">
        <v>54</v>
      </c>
      <c r="C24" s="12">
        <v>47</v>
      </c>
    </row>
    <row r="25" spans="1:3">
      <c r="A25" s="4">
        <v>17</v>
      </c>
      <c r="B25" t="s">
        <v>55</v>
      </c>
      <c r="C25" s="12">
        <v>2016</v>
      </c>
    </row>
    <row r="26" spans="1:3">
      <c r="A26" s="4">
        <v>18</v>
      </c>
      <c r="B26" t="s">
        <v>56</v>
      </c>
      <c r="C26" s="13">
        <v>201</v>
      </c>
    </row>
    <row r="27" spans="1:3">
      <c r="A27" s="1"/>
    </row>
    <row r="28" spans="1:3">
      <c r="A28" s="1"/>
      <c r="B28" s="2" t="s">
        <v>57</v>
      </c>
      <c r="C28" s="7">
        <f>SUM(C9:C26)</f>
        <v>8892</v>
      </c>
    </row>
    <row r="31" spans="1:3">
      <c r="A31" s="3"/>
      <c r="B31" s="8" t="s">
        <v>60</v>
      </c>
      <c r="C31" s="7">
        <f>SUM(C28, C5, C6)</f>
        <v>9050</v>
      </c>
    </row>
    <row r="32" spans="1:3">
      <c r="A32" s="3"/>
      <c r="B32" s="1"/>
      <c r="C32" s="1"/>
    </row>
    <row r="35" spans="1:3">
      <c r="A35" s="3"/>
      <c r="B35" s="2" t="s">
        <v>63</v>
      </c>
      <c r="C35" s="9">
        <f>(C4/C3)</f>
        <v>0.51723152540435502</v>
      </c>
    </row>
  </sheetData>
  <sheetProtection algorithmName="SHA-512" hashValue="4fBa6sNwbQR6PVZBTmEavBcx6sBsRsciMknDz005tSAZ8u/BXqe4W0LoMVhmX11rk95NL3hhDlktpu2V7WD3lA==" saltValue="L3IT3SwUGxFyZ0SqdA93bg=="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C6EA-258E-40B3-99DD-72503756AE01}">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49437</v>
      </c>
    </row>
    <row r="4" spans="1:3">
      <c r="A4" s="3"/>
      <c r="B4" s="8" t="s">
        <v>62</v>
      </c>
      <c r="C4" s="5">
        <f>C31</f>
        <v>21184</v>
      </c>
    </row>
    <row r="5" spans="1:3">
      <c r="A5" s="3"/>
      <c r="B5" s="6" t="s">
        <v>59</v>
      </c>
      <c r="C5" s="6">
        <v>467</v>
      </c>
    </row>
    <row r="6" spans="1:3">
      <c r="A6" s="1"/>
      <c r="B6" s="6" t="s">
        <v>58</v>
      </c>
      <c r="C6" s="1">
        <v>83</v>
      </c>
    </row>
    <row r="7" spans="1:3">
      <c r="A7" s="1"/>
      <c r="B7" s="6"/>
      <c r="C7" s="1"/>
    </row>
    <row r="8" spans="1:3">
      <c r="A8" s="2" t="s">
        <v>4</v>
      </c>
      <c r="B8" s="2" t="s">
        <v>5</v>
      </c>
      <c r="C8" s="2" t="s">
        <v>6</v>
      </c>
    </row>
    <row r="9" spans="1:3">
      <c r="A9" s="4">
        <v>1</v>
      </c>
      <c r="B9" t="s">
        <v>38</v>
      </c>
      <c r="C9" s="5">
        <v>178</v>
      </c>
    </row>
    <row r="10" spans="1:3">
      <c r="A10" s="4">
        <v>2</v>
      </c>
      <c r="B10" t="s">
        <v>39</v>
      </c>
      <c r="C10" s="1">
        <v>3406</v>
      </c>
    </row>
    <row r="11" spans="1:3">
      <c r="A11" s="4">
        <v>3</v>
      </c>
      <c r="B11" t="s">
        <v>41</v>
      </c>
      <c r="C11" s="1">
        <v>109</v>
      </c>
    </row>
    <row r="12" spans="1:3">
      <c r="A12" s="4">
        <v>4</v>
      </c>
      <c r="B12" t="s">
        <v>42</v>
      </c>
      <c r="C12" s="1">
        <v>6033</v>
      </c>
    </row>
    <row r="13" spans="1:3">
      <c r="A13" s="4">
        <v>5</v>
      </c>
      <c r="B13" t="s">
        <v>43</v>
      </c>
      <c r="C13" s="1">
        <v>1596</v>
      </c>
    </row>
    <row r="14" spans="1:3">
      <c r="A14" s="4">
        <v>6</v>
      </c>
      <c r="B14" t="s">
        <v>44</v>
      </c>
      <c r="C14" s="1">
        <v>83</v>
      </c>
    </row>
    <row r="15" spans="1:3">
      <c r="A15" s="4">
        <v>7</v>
      </c>
      <c r="B15" t="s">
        <v>45</v>
      </c>
      <c r="C15" s="1">
        <v>2963</v>
      </c>
    </row>
    <row r="16" spans="1:3">
      <c r="A16" s="4">
        <v>8</v>
      </c>
      <c r="B16" s="6" t="s">
        <v>46</v>
      </c>
      <c r="C16" s="6">
        <v>96</v>
      </c>
    </row>
    <row r="17" spans="1:3">
      <c r="A17" s="4">
        <v>9</v>
      </c>
      <c r="B17" s="6" t="s">
        <v>47</v>
      </c>
      <c r="C17" s="6">
        <v>99</v>
      </c>
    </row>
    <row r="18" spans="1:3">
      <c r="A18" s="4">
        <v>10</v>
      </c>
      <c r="B18" s="6" t="s">
        <v>48</v>
      </c>
      <c r="C18" s="6">
        <v>49</v>
      </c>
    </row>
    <row r="19" spans="1:3">
      <c r="A19" s="4">
        <v>11</v>
      </c>
      <c r="B19" t="s">
        <v>49</v>
      </c>
      <c r="C19">
        <v>23</v>
      </c>
    </row>
    <row r="20" spans="1:3">
      <c r="A20" s="4">
        <v>12</v>
      </c>
      <c r="B20" t="s">
        <v>50</v>
      </c>
      <c r="C20">
        <v>61</v>
      </c>
    </row>
    <row r="21" spans="1:3">
      <c r="A21" s="4">
        <v>13</v>
      </c>
      <c r="B21" t="s">
        <v>51</v>
      </c>
      <c r="C21">
        <v>540</v>
      </c>
    </row>
    <row r="22" spans="1:3">
      <c r="A22" s="4">
        <v>14</v>
      </c>
      <c r="B22" t="s">
        <v>52</v>
      </c>
      <c r="C22">
        <v>375</v>
      </c>
    </row>
    <row r="23" spans="1:3">
      <c r="A23" s="4">
        <v>15</v>
      </c>
      <c r="B23" t="s">
        <v>53</v>
      </c>
      <c r="C23">
        <v>1756</v>
      </c>
    </row>
    <row r="24" spans="1:3">
      <c r="A24" s="4">
        <v>16</v>
      </c>
      <c r="B24" t="s">
        <v>54</v>
      </c>
      <c r="C24">
        <v>183</v>
      </c>
    </row>
    <row r="25" spans="1:3">
      <c r="A25" s="4">
        <v>17</v>
      </c>
      <c r="B25" t="s">
        <v>55</v>
      </c>
      <c r="C25">
        <v>2398</v>
      </c>
    </row>
    <row r="26" spans="1:3">
      <c r="A26" s="4">
        <v>18</v>
      </c>
      <c r="B26" t="s">
        <v>56</v>
      </c>
      <c r="C26">
        <v>686</v>
      </c>
    </row>
    <row r="27" spans="1:3">
      <c r="A27" s="1"/>
    </row>
    <row r="28" spans="1:3">
      <c r="A28" s="1"/>
      <c r="B28" s="2" t="s">
        <v>57</v>
      </c>
      <c r="C28" s="7">
        <f>SUM(C9:C26)</f>
        <v>20634</v>
      </c>
    </row>
    <row r="31" spans="1:3">
      <c r="A31" s="3"/>
      <c r="B31" s="8" t="s">
        <v>60</v>
      </c>
      <c r="C31" s="7">
        <f>SUM(C28, C5, C6)</f>
        <v>21184</v>
      </c>
    </row>
    <row r="32" spans="1:3">
      <c r="A32" s="3"/>
      <c r="B32" s="1"/>
      <c r="C32" s="1"/>
    </row>
    <row r="35" spans="1:3">
      <c r="A35" s="3"/>
      <c r="B35" s="2" t="s">
        <v>63</v>
      </c>
      <c r="C35" s="9">
        <f>(C4/C3)</f>
        <v>0.42850496591621662</v>
      </c>
    </row>
  </sheetData>
  <sheetProtection algorithmName="SHA-512" hashValue="zSZMGgvSYbWkWuW5CZuJLC5AfkjDunrWepIXL4DeayBUyZ8lAImoRJ6fw74bYLODD27ZTdZM4Emj7r2biFkqkQ==" saltValue="OfThdMXtzO7L8zjRyi88aw=="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1F1B-525B-4793-A87C-E0F426854E53}">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8751</v>
      </c>
    </row>
    <row r="4" spans="1:3">
      <c r="A4" s="3"/>
      <c r="B4" s="8" t="s">
        <v>62</v>
      </c>
      <c r="C4" s="5">
        <f>C31</f>
        <v>4502</v>
      </c>
    </row>
    <row r="5" spans="1:3">
      <c r="A5" s="3"/>
      <c r="B5" s="6" t="s">
        <v>59</v>
      </c>
      <c r="C5" s="6">
        <v>119</v>
      </c>
    </row>
    <row r="6" spans="1:3">
      <c r="A6" s="1"/>
      <c r="B6" s="6" t="s">
        <v>58</v>
      </c>
      <c r="C6" s="1">
        <v>14</v>
      </c>
    </row>
    <row r="7" spans="1:3">
      <c r="A7" s="1"/>
      <c r="B7" s="6"/>
      <c r="C7" s="1"/>
    </row>
    <row r="8" spans="1:3">
      <c r="A8" s="2" t="s">
        <v>4</v>
      </c>
      <c r="B8" s="2" t="s">
        <v>5</v>
      </c>
      <c r="C8" s="2" t="s">
        <v>6</v>
      </c>
    </row>
    <row r="9" spans="1:3">
      <c r="A9" s="4">
        <v>1</v>
      </c>
      <c r="B9" t="s">
        <v>38</v>
      </c>
      <c r="C9" s="5">
        <v>987</v>
      </c>
    </row>
    <row r="10" spans="1:3">
      <c r="A10" s="4">
        <v>2</v>
      </c>
      <c r="B10" t="s">
        <v>66</v>
      </c>
      <c r="C10" s="1">
        <v>301</v>
      </c>
    </row>
    <row r="11" spans="1:3">
      <c r="A11" s="4">
        <v>3</v>
      </c>
      <c r="B11" t="s">
        <v>41</v>
      </c>
      <c r="C11" s="1">
        <v>40</v>
      </c>
    </row>
    <row r="12" spans="1:3">
      <c r="A12" s="4">
        <v>4</v>
      </c>
      <c r="B12" t="s">
        <v>42</v>
      </c>
      <c r="C12" s="1">
        <v>14</v>
      </c>
    </row>
    <row r="13" spans="1:3">
      <c r="A13" s="4">
        <v>5</v>
      </c>
      <c r="B13" t="s">
        <v>43</v>
      </c>
      <c r="C13" s="1">
        <v>250</v>
      </c>
    </row>
    <row r="14" spans="1:3">
      <c r="A14" s="4">
        <v>6</v>
      </c>
      <c r="B14" t="s">
        <v>44</v>
      </c>
      <c r="C14" s="1">
        <v>896</v>
      </c>
    </row>
    <row r="15" spans="1:3">
      <c r="A15" s="4">
        <v>7</v>
      </c>
      <c r="B15" t="s">
        <v>45</v>
      </c>
      <c r="C15" s="1">
        <v>390</v>
      </c>
    </row>
    <row r="16" spans="1:3">
      <c r="A16" s="4">
        <v>8</v>
      </c>
      <c r="B16" s="6" t="s">
        <v>46</v>
      </c>
      <c r="C16" s="6">
        <v>4</v>
      </c>
    </row>
    <row r="17" spans="1:3">
      <c r="A17" s="4">
        <v>9</v>
      </c>
      <c r="B17" s="6" t="s">
        <v>47</v>
      </c>
      <c r="C17" s="6">
        <v>9</v>
      </c>
    </row>
    <row r="18" spans="1:3">
      <c r="A18" s="4">
        <v>10</v>
      </c>
      <c r="B18" s="6" t="s">
        <v>48</v>
      </c>
      <c r="C18" s="6">
        <v>13</v>
      </c>
    </row>
    <row r="19" spans="1:3">
      <c r="A19" s="4">
        <v>11</v>
      </c>
      <c r="B19" t="s">
        <v>49</v>
      </c>
      <c r="C19">
        <v>3</v>
      </c>
    </row>
    <row r="20" spans="1:3">
      <c r="A20" s="4">
        <v>12</v>
      </c>
      <c r="B20" t="s">
        <v>50</v>
      </c>
      <c r="C20">
        <v>3</v>
      </c>
    </row>
    <row r="21" spans="1:3">
      <c r="A21" s="4">
        <v>13</v>
      </c>
      <c r="B21" t="s">
        <v>51</v>
      </c>
      <c r="C21">
        <v>91</v>
      </c>
    </row>
    <row r="22" spans="1:3">
      <c r="A22" s="4">
        <v>14</v>
      </c>
      <c r="B22" t="s">
        <v>52</v>
      </c>
      <c r="C22">
        <v>85</v>
      </c>
    </row>
    <row r="23" spans="1:3">
      <c r="A23" s="4">
        <v>15</v>
      </c>
      <c r="B23" t="s">
        <v>53</v>
      </c>
      <c r="C23">
        <v>334</v>
      </c>
    </row>
    <row r="24" spans="1:3">
      <c r="A24" s="4">
        <v>16</v>
      </c>
      <c r="B24" t="s">
        <v>54</v>
      </c>
      <c r="C24">
        <v>44</v>
      </c>
    </row>
    <row r="25" spans="1:3">
      <c r="A25" s="4">
        <v>17</v>
      </c>
      <c r="B25" t="s">
        <v>55</v>
      </c>
      <c r="C25">
        <v>753</v>
      </c>
    </row>
    <row r="26" spans="1:3">
      <c r="A26" s="4">
        <v>18</v>
      </c>
      <c r="B26" t="s">
        <v>56</v>
      </c>
      <c r="C26">
        <v>152</v>
      </c>
    </row>
    <row r="27" spans="1:3">
      <c r="A27" s="1"/>
    </row>
    <row r="28" spans="1:3">
      <c r="A28" s="1"/>
      <c r="B28" s="2" t="s">
        <v>57</v>
      </c>
      <c r="C28" s="7">
        <f>SUM(C9:C26)</f>
        <v>4369</v>
      </c>
    </row>
    <row r="31" spans="1:3">
      <c r="A31" s="3"/>
      <c r="B31" s="8" t="s">
        <v>60</v>
      </c>
      <c r="C31" s="7">
        <f>SUM(C28, C5, C6)</f>
        <v>4502</v>
      </c>
    </row>
    <row r="32" spans="1:3">
      <c r="A32" s="3"/>
      <c r="B32" s="1"/>
      <c r="C32" s="1"/>
    </row>
    <row r="35" spans="1:3">
      <c r="A35" s="3"/>
      <c r="B35" s="2" t="s">
        <v>63</v>
      </c>
      <c r="C35" s="9">
        <f>(C4/C3)</f>
        <v>0.51445549080105135</v>
      </c>
    </row>
  </sheetData>
  <sheetProtection algorithmName="SHA-512" hashValue="d8hXPtJsyh/fvcif8DG411+NcFWTKH+nu0r5D3QD4bhizrHF2gGtBCxas/+FiJr28xDSENtxcH4MTgC1UGv5sw==" saltValue="swj41ybhuIuGEDJPkbPRVQ=="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E258-B787-44C5-A539-3E5056E37143}">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78041</v>
      </c>
    </row>
    <row r="4" spans="1:3">
      <c r="A4" s="3"/>
      <c r="B4" s="8" t="s">
        <v>62</v>
      </c>
      <c r="C4" s="5">
        <f>C31</f>
        <v>38126</v>
      </c>
    </row>
    <row r="5" spans="1:3">
      <c r="A5" s="3"/>
      <c r="B5" s="6" t="s">
        <v>59</v>
      </c>
      <c r="C5" s="6">
        <v>880</v>
      </c>
    </row>
    <row r="6" spans="1:3">
      <c r="A6" s="1"/>
      <c r="B6" s="6" t="s">
        <v>58</v>
      </c>
      <c r="C6" s="1">
        <v>146</v>
      </c>
    </row>
    <row r="7" spans="1:3">
      <c r="A7" s="1"/>
      <c r="B7" s="6"/>
      <c r="C7" s="1"/>
    </row>
    <row r="8" spans="1:3">
      <c r="A8" s="2" t="s">
        <v>4</v>
      </c>
      <c r="B8" s="2" t="s">
        <v>5</v>
      </c>
      <c r="C8" s="2" t="s">
        <v>6</v>
      </c>
    </row>
    <row r="9" spans="1:3">
      <c r="A9" s="4">
        <v>1</v>
      </c>
      <c r="B9" t="s">
        <v>38</v>
      </c>
      <c r="C9" s="5">
        <v>663</v>
      </c>
    </row>
    <row r="10" spans="1:3">
      <c r="A10" s="4">
        <v>2</v>
      </c>
      <c r="B10" t="s">
        <v>66</v>
      </c>
      <c r="C10" s="1">
        <v>3915</v>
      </c>
    </row>
    <row r="11" spans="1:3">
      <c r="A11" s="4">
        <v>3</v>
      </c>
      <c r="B11" t="s">
        <v>41</v>
      </c>
      <c r="C11" s="1">
        <v>12025</v>
      </c>
    </row>
    <row r="12" spans="1:3">
      <c r="A12" s="4">
        <v>4</v>
      </c>
      <c r="B12" t="s">
        <v>42</v>
      </c>
      <c r="C12" s="1">
        <v>1065</v>
      </c>
    </row>
    <row r="13" spans="1:3">
      <c r="A13" s="4">
        <v>5</v>
      </c>
      <c r="B13" t="s">
        <v>43</v>
      </c>
      <c r="C13" s="1">
        <v>2404</v>
      </c>
    </row>
    <row r="14" spans="1:3">
      <c r="A14" s="4">
        <v>6</v>
      </c>
      <c r="B14" t="s">
        <v>44</v>
      </c>
      <c r="C14" s="1">
        <v>435</v>
      </c>
    </row>
    <row r="15" spans="1:3">
      <c r="A15" s="4">
        <v>7</v>
      </c>
      <c r="B15" t="s">
        <v>45</v>
      </c>
      <c r="C15" s="1">
        <v>4181</v>
      </c>
    </row>
    <row r="16" spans="1:3">
      <c r="A16" s="4">
        <v>8</v>
      </c>
      <c r="B16" s="6" t="s">
        <v>46</v>
      </c>
      <c r="C16" s="6">
        <v>65</v>
      </c>
    </row>
    <row r="17" spans="1:3">
      <c r="A17" s="4">
        <v>9</v>
      </c>
      <c r="B17" s="6" t="s">
        <v>47</v>
      </c>
      <c r="C17" s="6">
        <v>55</v>
      </c>
    </row>
    <row r="18" spans="1:3">
      <c r="A18" s="4">
        <v>10</v>
      </c>
      <c r="B18" s="6" t="s">
        <v>48</v>
      </c>
      <c r="C18" s="6">
        <v>198</v>
      </c>
    </row>
    <row r="19" spans="1:3">
      <c r="A19" s="4">
        <v>11</v>
      </c>
      <c r="B19" t="s">
        <v>49</v>
      </c>
      <c r="C19">
        <v>31</v>
      </c>
    </row>
    <row r="20" spans="1:3">
      <c r="A20" s="4">
        <v>12</v>
      </c>
      <c r="B20" t="s">
        <v>50</v>
      </c>
      <c r="C20">
        <v>15</v>
      </c>
    </row>
    <row r="21" spans="1:3">
      <c r="A21" s="4">
        <v>13</v>
      </c>
      <c r="B21" t="s">
        <v>51</v>
      </c>
      <c r="C21">
        <v>1000</v>
      </c>
    </row>
    <row r="22" spans="1:3">
      <c r="A22" s="4">
        <v>14</v>
      </c>
      <c r="B22" t="s">
        <v>52</v>
      </c>
      <c r="C22">
        <v>998</v>
      </c>
    </row>
    <row r="23" spans="1:3">
      <c r="A23" s="4">
        <v>15</v>
      </c>
      <c r="B23" t="s">
        <v>53</v>
      </c>
      <c r="C23">
        <v>3162</v>
      </c>
    </row>
    <row r="24" spans="1:3">
      <c r="A24" s="4">
        <v>16</v>
      </c>
      <c r="B24" t="s">
        <v>54</v>
      </c>
      <c r="C24">
        <v>437</v>
      </c>
    </row>
    <row r="25" spans="1:3">
      <c r="A25" s="4">
        <v>17</v>
      </c>
      <c r="B25" t="s">
        <v>55</v>
      </c>
      <c r="C25">
        <v>4723</v>
      </c>
    </row>
    <row r="26" spans="1:3">
      <c r="A26" s="4">
        <v>18</v>
      </c>
      <c r="B26" t="s">
        <v>56</v>
      </c>
      <c r="C26">
        <v>1728</v>
      </c>
    </row>
    <row r="27" spans="1:3">
      <c r="A27" s="1"/>
    </row>
    <row r="28" spans="1:3">
      <c r="A28" s="1"/>
      <c r="B28" s="2" t="s">
        <v>57</v>
      </c>
      <c r="C28" s="7">
        <f>SUM(C9:C26)</f>
        <v>37100</v>
      </c>
    </row>
    <row r="31" spans="1:3">
      <c r="A31" s="3"/>
      <c r="B31" s="8" t="s">
        <v>60</v>
      </c>
      <c r="C31" s="7">
        <f>SUM(C28, C5, C6)</f>
        <v>38126</v>
      </c>
    </row>
    <row r="32" spans="1:3">
      <c r="A32" s="3"/>
      <c r="B32" s="1"/>
      <c r="C32" s="1"/>
    </row>
    <row r="35" spans="1:3">
      <c r="A35" s="3"/>
      <c r="B35" s="2" t="s">
        <v>63</v>
      </c>
      <c r="C35" s="9">
        <f>(C4/C3)</f>
        <v>0.48853807613946515</v>
      </c>
    </row>
  </sheetData>
  <sheetProtection algorithmName="SHA-512" hashValue="qMcvt1MmHwaHxSwtXbw4zopmdcKaZYAIuyaKeLJJ1iXp7f2yo2L8Gdn++o22jPfjmcAjuaK6DafBaSzp3ECEjA==" saltValue="4sM3GMx5h5tzQoQEqqWVlw=="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BD550-6B95-4753-8BA1-B5F1E71B5A4F}">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21092</v>
      </c>
    </row>
    <row r="4" spans="1:3">
      <c r="A4" s="3"/>
      <c r="B4" s="8" t="s">
        <v>62</v>
      </c>
      <c r="C4" s="5">
        <v>11240</v>
      </c>
    </row>
    <row r="5" spans="1:3">
      <c r="A5" s="3"/>
      <c r="B5" s="6" t="s">
        <v>59</v>
      </c>
      <c r="C5" s="6">
        <v>202</v>
      </c>
    </row>
    <row r="6" spans="1:3">
      <c r="A6" s="1"/>
      <c r="B6" s="6" t="s">
        <v>58</v>
      </c>
      <c r="C6" s="1">
        <v>81</v>
      </c>
    </row>
    <row r="7" spans="1:3">
      <c r="A7" s="1"/>
      <c r="B7" s="6"/>
      <c r="C7" s="1"/>
    </row>
    <row r="8" spans="1:3">
      <c r="A8" s="2" t="s">
        <v>4</v>
      </c>
      <c r="B8" s="2" t="s">
        <v>5</v>
      </c>
      <c r="C8" s="2" t="s">
        <v>6</v>
      </c>
    </row>
    <row r="9" spans="1:3">
      <c r="A9" s="4">
        <v>1</v>
      </c>
      <c r="B9" t="s">
        <v>38</v>
      </c>
      <c r="C9" s="5">
        <v>176</v>
      </c>
    </row>
    <row r="10" spans="1:3">
      <c r="A10" s="4">
        <v>2</v>
      </c>
      <c r="B10" t="s">
        <v>66</v>
      </c>
      <c r="C10" s="1">
        <v>1014</v>
      </c>
    </row>
    <row r="11" spans="1:3">
      <c r="A11" s="4">
        <v>3</v>
      </c>
      <c r="B11" t="s">
        <v>41</v>
      </c>
      <c r="C11" s="1">
        <v>3727</v>
      </c>
    </row>
    <row r="12" spans="1:3">
      <c r="A12" s="4">
        <v>4</v>
      </c>
      <c r="B12" t="s">
        <v>42</v>
      </c>
      <c r="C12" s="1">
        <v>120</v>
      </c>
    </row>
    <row r="13" spans="1:3">
      <c r="A13" s="4">
        <v>5</v>
      </c>
      <c r="B13" t="s">
        <v>43</v>
      </c>
      <c r="C13" s="1">
        <v>745</v>
      </c>
    </row>
    <row r="14" spans="1:3">
      <c r="A14" s="4">
        <v>6</v>
      </c>
      <c r="B14" t="s">
        <v>44</v>
      </c>
      <c r="C14" s="1">
        <v>167</v>
      </c>
    </row>
    <row r="15" spans="1:3">
      <c r="A15" s="4">
        <v>7</v>
      </c>
      <c r="B15" t="s">
        <v>45</v>
      </c>
      <c r="C15" s="1">
        <v>1288</v>
      </c>
    </row>
    <row r="16" spans="1:3">
      <c r="A16" s="4">
        <v>8</v>
      </c>
      <c r="B16" s="6" t="s">
        <v>46</v>
      </c>
      <c r="C16" s="6">
        <v>17</v>
      </c>
    </row>
    <row r="17" spans="1:3">
      <c r="A17" s="4">
        <v>9</v>
      </c>
      <c r="B17" s="6" t="s">
        <v>47</v>
      </c>
      <c r="C17" s="6">
        <v>14</v>
      </c>
    </row>
    <row r="18" spans="1:3">
      <c r="A18" s="4">
        <v>10</v>
      </c>
      <c r="B18" s="6" t="s">
        <v>48</v>
      </c>
      <c r="C18" s="6">
        <v>89</v>
      </c>
    </row>
    <row r="19" spans="1:3">
      <c r="A19" s="4">
        <v>11</v>
      </c>
      <c r="B19" t="s">
        <v>49</v>
      </c>
      <c r="C19">
        <v>7</v>
      </c>
    </row>
    <row r="20" spans="1:3">
      <c r="A20" s="4">
        <v>12</v>
      </c>
      <c r="B20" t="s">
        <v>50</v>
      </c>
      <c r="C20">
        <v>7</v>
      </c>
    </row>
    <row r="21" spans="1:3">
      <c r="A21" s="4">
        <v>13</v>
      </c>
      <c r="B21" t="s">
        <v>51</v>
      </c>
      <c r="C21">
        <v>310</v>
      </c>
    </row>
    <row r="22" spans="1:3">
      <c r="A22" s="4">
        <v>14</v>
      </c>
      <c r="B22" t="s">
        <v>52</v>
      </c>
      <c r="C22">
        <v>402</v>
      </c>
    </row>
    <row r="23" spans="1:3">
      <c r="A23" s="4">
        <v>15</v>
      </c>
      <c r="B23" t="s">
        <v>53</v>
      </c>
      <c r="C23">
        <v>692</v>
      </c>
    </row>
    <row r="24" spans="1:3">
      <c r="A24" s="4">
        <v>16</v>
      </c>
      <c r="B24" t="s">
        <v>54</v>
      </c>
      <c r="C24">
        <v>107</v>
      </c>
    </row>
    <row r="25" spans="1:3">
      <c r="A25" s="4">
        <v>17</v>
      </c>
      <c r="B25" t="s">
        <v>55</v>
      </c>
      <c r="C25">
        <v>1550</v>
      </c>
    </row>
    <row r="26" spans="1:3">
      <c r="A26" s="4">
        <v>18</v>
      </c>
      <c r="B26" t="s">
        <v>56</v>
      </c>
      <c r="C26">
        <v>525</v>
      </c>
    </row>
    <row r="27" spans="1:3">
      <c r="A27" s="1"/>
    </row>
    <row r="28" spans="1:3">
      <c r="A28" s="1"/>
      <c r="B28" s="2" t="s">
        <v>57</v>
      </c>
      <c r="C28" s="7">
        <f>SUM(C9:C26)</f>
        <v>10957</v>
      </c>
    </row>
    <row r="31" spans="1:3">
      <c r="A31" s="3"/>
      <c r="B31" s="8" t="s">
        <v>60</v>
      </c>
      <c r="C31" s="7">
        <f>SUM(C28, C5, C6)</f>
        <v>11240</v>
      </c>
    </row>
    <row r="32" spans="1:3">
      <c r="A32" s="3"/>
      <c r="B32" s="1"/>
      <c r="C32" s="1"/>
    </row>
    <row r="35" spans="1:3">
      <c r="A35" s="3"/>
      <c r="B35" s="2" t="s">
        <v>63</v>
      </c>
      <c r="C35" s="9">
        <f>(C4/C3)</f>
        <v>0.53290347051014608</v>
      </c>
    </row>
  </sheetData>
  <sheetProtection algorithmName="SHA-512" hashValue="zJRYChsXN+098TzeDmsOGj45PN32SlfqMqS3m3meeedPsBsuHR787sPGIxEexHj1fpCQvihkcSlAaWDD0sW6gA==" saltValue="IkqprLW4HckXzm/tvcj1l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ECD7-91A5-43EB-B95A-E69215A15D9E}">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13399</v>
      </c>
    </row>
    <row r="4" spans="1:3">
      <c r="A4" s="3"/>
      <c r="B4" s="8" t="s">
        <v>62</v>
      </c>
      <c r="C4" s="5">
        <v>7659</v>
      </c>
    </row>
    <row r="5" spans="1:3">
      <c r="A5" s="3"/>
      <c r="B5" s="6" t="s">
        <v>59</v>
      </c>
      <c r="C5" s="6">
        <v>141</v>
      </c>
    </row>
    <row r="6" spans="1:3">
      <c r="A6" s="1"/>
      <c r="B6" s="6" t="s">
        <v>58</v>
      </c>
      <c r="C6" s="1">
        <v>35</v>
      </c>
    </row>
    <row r="7" spans="1:3">
      <c r="A7" s="1"/>
      <c r="B7" s="6"/>
      <c r="C7" s="1"/>
    </row>
    <row r="8" spans="1:3">
      <c r="A8" s="2" t="s">
        <v>4</v>
      </c>
      <c r="B8" s="2" t="s">
        <v>5</v>
      </c>
      <c r="C8" s="2" t="s">
        <v>6</v>
      </c>
    </row>
    <row r="9" spans="1:3">
      <c r="A9" s="4">
        <v>1</v>
      </c>
      <c r="B9" t="s">
        <v>38</v>
      </c>
      <c r="C9" s="5">
        <v>177</v>
      </c>
    </row>
    <row r="10" spans="1:3">
      <c r="A10" s="4">
        <v>2</v>
      </c>
      <c r="B10" t="s">
        <v>66</v>
      </c>
      <c r="C10" s="29">
        <v>713</v>
      </c>
    </row>
    <row r="11" spans="1:3">
      <c r="A11" s="4">
        <v>3</v>
      </c>
      <c r="B11" t="s">
        <v>41</v>
      </c>
      <c r="C11" s="1">
        <v>2427</v>
      </c>
    </row>
    <row r="12" spans="1:3">
      <c r="A12" s="4">
        <v>4</v>
      </c>
      <c r="B12" t="s">
        <v>42</v>
      </c>
      <c r="C12" s="1">
        <v>64</v>
      </c>
    </row>
    <row r="13" spans="1:3">
      <c r="A13" s="4">
        <v>5</v>
      </c>
      <c r="B13" t="s">
        <v>43</v>
      </c>
      <c r="C13" s="1">
        <v>421</v>
      </c>
    </row>
    <row r="14" spans="1:3">
      <c r="A14" s="4">
        <v>6</v>
      </c>
      <c r="B14" t="s">
        <v>44</v>
      </c>
      <c r="C14" s="1">
        <v>196</v>
      </c>
    </row>
    <row r="15" spans="1:3">
      <c r="A15" s="4">
        <v>7</v>
      </c>
      <c r="B15" t="s">
        <v>45</v>
      </c>
      <c r="C15" s="1">
        <v>915</v>
      </c>
    </row>
    <row r="16" spans="1:3">
      <c r="A16" s="4">
        <v>8</v>
      </c>
      <c r="B16" s="6" t="s">
        <v>46</v>
      </c>
      <c r="C16" s="6">
        <v>13</v>
      </c>
    </row>
    <row r="17" spans="1:3">
      <c r="A17" s="4">
        <v>9</v>
      </c>
      <c r="B17" s="6" t="s">
        <v>47</v>
      </c>
      <c r="C17" s="6">
        <v>17</v>
      </c>
    </row>
    <row r="18" spans="1:3">
      <c r="A18" s="4">
        <v>10</v>
      </c>
      <c r="B18" s="6" t="s">
        <v>48</v>
      </c>
      <c r="C18" s="6">
        <v>74</v>
      </c>
    </row>
    <row r="19" spans="1:3">
      <c r="A19" s="4">
        <v>11</v>
      </c>
      <c r="B19" t="s">
        <v>49</v>
      </c>
      <c r="C19">
        <v>5</v>
      </c>
    </row>
    <row r="20" spans="1:3">
      <c r="A20" s="4">
        <v>12</v>
      </c>
      <c r="B20" t="s">
        <v>50</v>
      </c>
      <c r="C20">
        <v>6</v>
      </c>
    </row>
    <row r="21" spans="1:3">
      <c r="A21" s="4">
        <v>13</v>
      </c>
      <c r="B21" t="s">
        <v>51</v>
      </c>
      <c r="C21">
        <v>200</v>
      </c>
    </row>
    <row r="22" spans="1:3">
      <c r="A22" s="4">
        <v>14</v>
      </c>
      <c r="B22" t="s">
        <v>52</v>
      </c>
      <c r="C22">
        <v>413</v>
      </c>
    </row>
    <row r="23" spans="1:3">
      <c r="A23" s="4">
        <v>15</v>
      </c>
      <c r="B23" t="s">
        <v>53</v>
      </c>
      <c r="C23">
        <v>499</v>
      </c>
    </row>
    <row r="24" spans="1:3">
      <c r="A24" s="4">
        <v>16</v>
      </c>
      <c r="B24" t="s">
        <v>54</v>
      </c>
      <c r="C24">
        <v>59</v>
      </c>
    </row>
    <row r="25" spans="1:3">
      <c r="A25" s="4">
        <v>17</v>
      </c>
      <c r="B25" t="s">
        <v>55</v>
      </c>
      <c r="C25">
        <v>978</v>
      </c>
    </row>
    <row r="26" spans="1:3">
      <c r="A26" s="4">
        <v>18</v>
      </c>
      <c r="B26" t="s">
        <v>56</v>
      </c>
      <c r="C26">
        <v>306</v>
      </c>
    </row>
    <row r="27" spans="1:3">
      <c r="A27" s="1"/>
    </row>
    <row r="28" spans="1:3">
      <c r="A28" s="1"/>
      <c r="B28" s="2" t="s">
        <v>57</v>
      </c>
      <c r="C28" s="7">
        <f>SUM(C9:C26)</f>
        <v>7483</v>
      </c>
    </row>
    <row r="31" spans="1:3">
      <c r="A31" s="3"/>
      <c r="B31" s="8" t="s">
        <v>60</v>
      </c>
      <c r="C31" s="7">
        <f>SUM(C28, C5, C6)</f>
        <v>7659</v>
      </c>
    </row>
    <row r="32" spans="1:3">
      <c r="A32" s="3"/>
      <c r="B32" s="1"/>
      <c r="C32" s="1"/>
    </row>
    <row r="35" spans="1:3">
      <c r="A35" s="3"/>
      <c r="B35" s="2" t="s">
        <v>63</v>
      </c>
      <c r="C35" s="9">
        <f>(C4/C3)</f>
        <v>0.57160982162847973</v>
      </c>
    </row>
  </sheetData>
  <sheetProtection algorithmName="SHA-512" hashValue="YJaLxvABZF5ZGH/9BCBmqe2KhhzlAi62lDFwjOBITKgQRVjY9SO/0VPuc+S5XMVjeLuTWGJ8/2tdml3+gqCAXA==" saltValue="1trz7g2UoOwRztYnWYilQg==" spinCount="100000" sheet="1" objects="1" scenarios="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5BF16-DDC9-4885-8557-5EA00F848E52}">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1">
        <v>8752</v>
      </c>
    </row>
    <row r="4" spans="1:3">
      <c r="A4" s="3"/>
      <c r="B4" s="8" t="s">
        <v>62</v>
      </c>
      <c r="C4" s="12">
        <v>3291</v>
      </c>
    </row>
    <row r="5" spans="1:3">
      <c r="A5" s="3"/>
      <c r="B5" s="6" t="s">
        <v>59</v>
      </c>
      <c r="C5" s="12">
        <v>57</v>
      </c>
    </row>
    <row r="6" spans="1:3">
      <c r="A6" s="1"/>
      <c r="B6" s="6" t="s">
        <v>58</v>
      </c>
      <c r="C6" s="13">
        <v>33</v>
      </c>
    </row>
    <row r="7" spans="1:3">
      <c r="A7" s="1"/>
      <c r="B7" s="6"/>
      <c r="C7" s="1"/>
    </row>
    <row r="8" spans="1:3">
      <c r="A8" s="2" t="s">
        <v>4</v>
      </c>
      <c r="B8" s="2" t="s">
        <v>5</v>
      </c>
      <c r="C8" s="2" t="s">
        <v>6</v>
      </c>
    </row>
    <row r="9" spans="1:3">
      <c r="A9" s="4">
        <v>1</v>
      </c>
      <c r="B9" t="s">
        <v>38</v>
      </c>
      <c r="C9" s="11">
        <v>86</v>
      </c>
    </row>
    <row r="10" spans="1:3">
      <c r="A10" s="4">
        <v>2</v>
      </c>
      <c r="B10" t="s">
        <v>66</v>
      </c>
      <c r="C10" s="11">
        <v>249</v>
      </c>
    </row>
    <row r="11" spans="1:3">
      <c r="A11" s="4">
        <v>3</v>
      </c>
      <c r="B11" t="s">
        <v>41</v>
      </c>
      <c r="C11" s="12">
        <v>48</v>
      </c>
    </row>
    <row r="12" spans="1:3">
      <c r="A12" s="4">
        <v>4</v>
      </c>
      <c r="B12" t="s">
        <v>42</v>
      </c>
      <c r="C12" s="12">
        <v>20</v>
      </c>
    </row>
    <row r="13" spans="1:3">
      <c r="A13" s="4">
        <v>5</v>
      </c>
      <c r="B13" t="s">
        <v>43</v>
      </c>
      <c r="C13" s="12">
        <v>119</v>
      </c>
    </row>
    <row r="14" spans="1:3">
      <c r="A14" s="4">
        <v>6</v>
      </c>
      <c r="B14" t="s">
        <v>44</v>
      </c>
      <c r="C14" s="12">
        <v>1366</v>
      </c>
    </row>
    <row r="15" spans="1:3">
      <c r="A15" s="4">
        <v>7</v>
      </c>
      <c r="B15" t="s">
        <v>45</v>
      </c>
      <c r="C15" s="12">
        <v>223</v>
      </c>
    </row>
    <row r="16" spans="1:3">
      <c r="A16" s="4">
        <v>8</v>
      </c>
      <c r="B16" s="6" t="s">
        <v>46</v>
      </c>
      <c r="C16" s="12">
        <v>3</v>
      </c>
    </row>
    <row r="17" spans="1:3">
      <c r="A17" s="4">
        <v>9</v>
      </c>
      <c r="B17" s="6" t="s">
        <v>47</v>
      </c>
      <c r="C17" s="12">
        <v>5</v>
      </c>
    </row>
    <row r="18" spans="1:3">
      <c r="A18" s="4">
        <v>10</v>
      </c>
      <c r="B18" s="6" t="s">
        <v>48</v>
      </c>
      <c r="C18" s="12">
        <v>17</v>
      </c>
    </row>
    <row r="19" spans="1:3">
      <c r="A19" s="4">
        <v>11</v>
      </c>
      <c r="B19" t="s">
        <v>49</v>
      </c>
      <c r="C19" s="12">
        <v>3</v>
      </c>
    </row>
    <row r="20" spans="1:3">
      <c r="A20" s="4">
        <v>12</v>
      </c>
      <c r="B20" t="s">
        <v>50</v>
      </c>
      <c r="C20" s="12">
        <v>1</v>
      </c>
    </row>
    <row r="21" spans="1:3">
      <c r="A21" s="4">
        <v>13</v>
      </c>
      <c r="B21" t="s">
        <v>51</v>
      </c>
      <c r="C21" s="12">
        <v>83</v>
      </c>
    </row>
    <row r="22" spans="1:3">
      <c r="A22" s="4">
        <v>14</v>
      </c>
      <c r="B22" t="s">
        <v>52</v>
      </c>
      <c r="C22" s="12">
        <v>61</v>
      </c>
    </row>
    <row r="23" spans="1:3">
      <c r="A23" s="4">
        <v>15</v>
      </c>
      <c r="B23" t="s">
        <v>53</v>
      </c>
      <c r="C23" s="12">
        <v>243</v>
      </c>
    </row>
    <row r="24" spans="1:3">
      <c r="A24" s="4">
        <v>16</v>
      </c>
      <c r="B24" t="s">
        <v>54</v>
      </c>
      <c r="C24" s="12">
        <v>23</v>
      </c>
    </row>
    <row r="25" spans="1:3">
      <c r="A25" s="4">
        <v>17</v>
      </c>
      <c r="B25" t="s">
        <v>55</v>
      </c>
      <c r="C25" s="12">
        <v>490</v>
      </c>
    </row>
    <row r="26" spans="1:3">
      <c r="A26" s="4">
        <v>18</v>
      </c>
      <c r="B26" t="s">
        <v>56</v>
      </c>
      <c r="C26" s="13">
        <v>161</v>
      </c>
    </row>
    <row r="27" spans="1:3">
      <c r="A27" s="1"/>
    </row>
    <row r="28" spans="1:3">
      <c r="A28" s="1"/>
      <c r="B28" s="2" t="s">
        <v>57</v>
      </c>
      <c r="C28" s="7">
        <f>SUM(C9:C26)</f>
        <v>3201</v>
      </c>
    </row>
    <row r="31" spans="1:3">
      <c r="A31" s="3"/>
      <c r="B31" s="8" t="s">
        <v>60</v>
      </c>
      <c r="C31" s="7">
        <f>SUM(C28, C5, C6)</f>
        <v>3291</v>
      </c>
    </row>
    <row r="32" spans="1:3">
      <c r="A32" s="3"/>
      <c r="B32" s="1"/>
      <c r="C32" s="1"/>
    </row>
    <row r="35" spans="1:3">
      <c r="A35" s="3"/>
      <c r="B35" s="2" t="s">
        <v>63</v>
      </c>
      <c r="C35" s="9">
        <f>(C4/C3)</f>
        <v>0.37602833638025596</v>
      </c>
    </row>
  </sheetData>
  <sheetProtection algorithmName="SHA-512" hashValue="gmJ4VkDYJAB8zp1k5UGI+0MI7qPwiUWo6RdJ85Pp4IFjjQOltY6rOMdwYTFIf0y9f2piyQ2jC6Pq7gpu2MfuZQ==" saltValue="fk+42olQwAZnmPvep9PZFg=="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8C97-3A35-47A2-B197-5E167F635279}">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1">
        <v>14112</v>
      </c>
    </row>
    <row r="4" spans="1:3">
      <c r="A4" s="3"/>
      <c r="B4" s="8" t="s">
        <v>62</v>
      </c>
      <c r="C4" s="12">
        <v>8049</v>
      </c>
    </row>
    <row r="5" spans="1:3">
      <c r="A5" s="3"/>
      <c r="B5" s="6" t="s">
        <v>59</v>
      </c>
      <c r="C5" s="12">
        <v>176</v>
      </c>
    </row>
    <row r="6" spans="1:3">
      <c r="A6" s="1"/>
      <c r="B6" s="6" t="s">
        <v>58</v>
      </c>
      <c r="C6" s="13">
        <v>26</v>
      </c>
    </row>
    <row r="7" spans="1:3">
      <c r="A7" s="1"/>
      <c r="B7" s="6"/>
      <c r="C7" s="1"/>
    </row>
    <row r="8" spans="1:3">
      <c r="A8" s="2" t="s">
        <v>4</v>
      </c>
      <c r="B8" s="2" t="s">
        <v>5</v>
      </c>
      <c r="C8" s="2" t="s">
        <v>6</v>
      </c>
    </row>
    <row r="9" spans="1:3">
      <c r="A9" s="4">
        <v>1</v>
      </c>
      <c r="B9" t="s">
        <v>38</v>
      </c>
      <c r="C9" s="11">
        <v>152</v>
      </c>
    </row>
    <row r="10" spans="1:3">
      <c r="A10" s="4">
        <v>2</v>
      </c>
      <c r="B10" t="s">
        <v>66</v>
      </c>
      <c r="C10" s="11">
        <v>734</v>
      </c>
    </row>
    <row r="11" spans="1:3">
      <c r="A11" s="4">
        <v>3</v>
      </c>
      <c r="B11" t="s">
        <v>41</v>
      </c>
      <c r="C11" s="12">
        <v>38</v>
      </c>
    </row>
    <row r="12" spans="1:3">
      <c r="A12" s="4">
        <v>4</v>
      </c>
      <c r="B12" t="s">
        <v>42</v>
      </c>
      <c r="C12" s="12">
        <v>37</v>
      </c>
    </row>
    <row r="13" spans="1:3">
      <c r="A13" s="4">
        <v>5</v>
      </c>
      <c r="B13" t="s">
        <v>43</v>
      </c>
      <c r="C13" s="12">
        <v>665</v>
      </c>
    </row>
    <row r="14" spans="1:3">
      <c r="A14" s="4">
        <v>6</v>
      </c>
      <c r="B14" t="s">
        <v>44</v>
      </c>
      <c r="C14" s="12">
        <v>3307</v>
      </c>
    </row>
    <row r="15" spans="1:3">
      <c r="A15" s="4">
        <v>7</v>
      </c>
      <c r="B15" t="s">
        <v>45</v>
      </c>
      <c r="C15" s="12">
        <v>484</v>
      </c>
    </row>
    <row r="16" spans="1:3">
      <c r="A16" s="4">
        <v>8</v>
      </c>
      <c r="B16" s="6" t="s">
        <v>46</v>
      </c>
      <c r="C16" s="12">
        <v>6</v>
      </c>
    </row>
    <row r="17" spans="1:3">
      <c r="A17" s="4">
        <v>9</v>
      </c>
      <c r="B17" s="6" t="s">
        <v>47</v>
      </c>
      <c r="C17" s="12">
        <v>12</v>
      </c>
    </row>
    <row r="18" spans="1:3">
      <c r="A18" s="4">
        <v>10</v>
      </c>
      <c r="B18" s="6" t="s">
        <v>48</v>
      </c>
      <c r="C18" s="12">
        <v>122</v>
      </c>
    </row>
    <row r="19" spans="1:3">
      <c r="A19" s="4">
        <v>11</v>
      </c>
      <c r="B19" t="s">
        <v>49</v>
      </c>
      <c r="C19" s="12">
        <v>2</v>
      </c>
    </row>
    <row r="20" spans="1:3">
      <c r="A20" s="4">
        <v>12</v>
      </c>
      <c r="B20" t="s">
        <v>50</v>
      </c>
      <c r="C20" s="12">
        <v>3</v>
      </c>
    </row>
    <row r="21" spans="1:3">
      <c r="A21" s="4">
        <v>13</v>
      </c>
      <c r="B21" t="s">
        <v>51</v>
      </c>
      <c r="C21" s="12">
        <v>185</v>
      </c>
    </row>
    <row r="22" spans="1:3">
      <c r="A22" s="4">
        <v>14</v>
      </c>
      <c r="B22" t="s">
        <v>52</v>
      </c>
      <c r="C22" s="12">
        <v>137</v>
      </c>
    </row>
    <row r="23" spans="1:3">
      <c r="A23" s="4">
        <v>15</v>
      </c>
      <c r="B23" t="s">
        <v>53</v>
      </c>
      <c r="C23" s="12">
        <v>524</v>
      </c>
    </row>
    <row r="24" spans="1:3">
      <c r="A24" s="4">
        <v>16</v>
      </c>
      <c r="B24" t="s">
        <v>54</v>
      </c>
      <c r="C24" s="12">
        <v>63</v>
      </c>
    </row>
    <row r="25" spans="1:3">
      <c r="A25" s="4">
        <v>17</v>
      </c>
      <c r="B25" t="s">
        <v>55</v>
      </c>
      <c r="C25" s="12">
        <v>1063</v>
      </c>
    </row>
    <row r="26" spans="1:3">
      <c r="A26" s="4">
        <v>18</v>
      </c>
      <c r="B26" t="s">
        <v>56</v>
      </c>
      <c r="C26" s="13">
        <v>313</v>
      </c>
    </row>
    <row r="27" spans="1:3">
      <c r="A27" s="1"/>
    </row>
    <row r="28" spans="1:3">
      <c r="A28" s="1"/>
      <c r="B28" s="2" t="s">
        <v>57</v>
      </c>
      <c r="C28" s="7">
        <f>SUM(C9:C26)</f>
        <v>7847</v>
      </c>
    </row>
    <row r="31" spans="1:3">
      <c r="A31" s="3"/>
      <c r="B31" s="8" t="s">
        <v>60</v>
      </c>
      <c r="C31" s="7">
        <f>SUM(C28, C5, C6)</f>
        <v>8049</v>
      </c>
    </row>
    <row r="32" spans="1:3">
      <c r="A32" s="3"/>
      <c r="B32" s="1"/>
      <c r="C32" s="1"/>
    </row>
    <row r="35" spans="1:3">
      <c r="A35" s="3"/>
      <c r="B35" s="2" t="s">
        <v>63</v>
      </c>
      <c r="C35" s="9">
        <f>(C4/C3)</f>
        <v>0.57036564625850339</v>
      </c>
    </row>
  </sheetData>
  <sheetProtection algorithmName="SHA-512" hashValue="ycLkPOB+Q5LupSWTtF7hLCi9Ry2r7NszCAhiG8kHK/AHBgYRsTR7NrmJUvxP1+nSlmv6sJVC+zyjKacQDQqdPQ==" saltValue="EV/vEMG4+zoo6FIvo/8L/Q==" spinCount="100000" sheet="1" objects="1" scenarios="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0E9CC-CFBD-461F-A1F0-AAE681F7BC38}">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85484</v>
      </c>
    </row>
    <row r="4" spans="1:3">
      <c r="A4" s="3"/>
      <c r="B4" s="8" t="s">
        <v>62</v>
      </c>
      <c r="C4" s="5">
        <f>C31</f>
        <v>37394</v>
      </c>
    </row>
    <row r="5" spans="1:3">
      <c r="A5" s="3"/>
      <c r="B5" s="6" t="s">
        <v>59</v>
      </c>
      <c r="C5" s="6">
        <v>642</v>
      </c>
    </row>
    <row r="6" spans="1:3">
      <c r="A6" s="1"/>
      <c r="B6" s="6" t="s">
        <v>58</v>
      </c>
      <c r="C6" s="1">
        <v>120</v>
      </c>
    </row>
    <row r="7" spans="1:3">
      <c r="A7" s="1"/>
      <c r="B7" s="6"/>
      <c r="C7" s="1"/>
    </row>
    <row r="8" spans="1:3">
      <c r="A8" s="2" t="s">
        <v>4</v>
      </c>
      <c r="B8" s="2" t="s">
        <v>5</v>
      </c>
      <c r="C8" s="2" t="s">
        <v>6</v>
      </c>
    </row>
    <row r="9" spans="1:3">
      <c r="A9" s="4">
        <v>1</v>
      </c>
      <c r="B9" t="s">
        <v>38</v>
      </c>
      <c r="C9" s="5">
        <v>267</v>
      </c>
    </row>
    <row r="10" spans="1:3">
      <c r="A10" s="4">
        <v>2</v>
      </c>
      <c r="B10" t="s">
        <v>66</v>
      </c>
      <c r="C10" s="1">
        <v>6326</v>
      </c>
    </row>
    <row r="11" spans="1:3">
      <c r="A11" s="4">
        <v>3</v>
      </c>
      <c r="B11" t="s">
        <v>41</v>
      </c>
      <c r="C11" s="1">
        <v>100</v>
      </c>
    </row>
    <row r="12" spans="1:3">
      <c r="A12" s="4">
        <v>4</v>
      </c>
      <c r="B12" t="s">
        <v>42</v>
      </c>
      <c r="C12" s="1">
        <v>583</v>
      </c>
    </row>
    <row r="13" spans="1:3">
      <c r="A13" s="4">
        <v>5</v>
      </c>
      <c r="B13" t="s">
        <v>43</v>
      </c>
      <c r="C13" s="1">
        <v>2663</v>
      </c>
    </row>
    <row r="14" spans="1:3">
      <c r="A14" s="4">
        <v>6</v>
      </c>
      <c r="B14" t="s">
        <v>44</v>
      </c>
      <c r="C14" s="1">
        <v>77</v>
      </c>
    </row>
    <row r="15" spans="1:3">
      <c r="A15" s="4">
        <v>7</v>
      </c>
      <c r="B15" t="s">
        <v>45</v>
      </c>
      <c r="C15" s="1">
        <v>4472</v>
      </c>
    </row>
    <row r="16" spans="1:3">
      <c r="A16" s="4">
        <v>8</v>
      </c>
      <c r="B16" s="6" t="s">
        <v>46</v>
      </c>
      <c r="C16" s="6">
        <v>12421</v>
      </c>
    </row>
    <row r="17" spans="1:3">
      <c r="A17" s="4">
        <v>9</v>
      </c>
      <c r="B17" s="6" t="s">
        <v>47</v>
      </c>
      <c r="C17" s="6">
        <v>54</v>
      </c>
    </row>
    <row r="18" spans="1:3">
      <c r="A18" s="4">
        <v>10</v>
      </c>
      <c r="B18" s="6" t="s">
        <v>48</v>
      </c>
      <c r="C18" s="6">
        <v>43</v>
      </c>
    </row>
    <row r="19" spans="1:3">
      <c r="A19" s="4">
        <v>11</v>
      </c>
      <c r="B19" t="s">
        <v>49</v>
      </c>
      <c r="C19">
        <v>155</v>
      </c>
    </row>
    <row r="20" spans="1:3">
      <c r="A20" s="4">
        <v>12</v>
      </c>
      <c r="B20" t="s">
        <v>50</v>
      </c>
      <c r="C20">
        <v>119</v>
      </c>
    </row>
    <row r="21" spans="1:3">
      <c r="A21" s="4">
        <v>13</v>
      </c>
      <c r="B21" t="s">
        <v>51</v>
      </c>
      <c r="C21">
        <v>818</v>
      </c>
    </row>
    <row r="22" spans="1:3">
      <c r="A22" s="4">
        <v>14</v>
      </c>
      <c r="B22" t="s">
        <v>52</v>
      </c>
      <c r="C22">
        <v>761</v>
      </c>
    </row>
    <row r="23" spans="1:3">
      <c r="A23" s="4">
        <v>15</v>
      </c>
      <c r="B23" t="s">
        <v>53</v>
      </c>
      <c r="C23">
        <v>2357</v>
      </c>
    </row>
    <row r="24" spans="1:3">
      <c r="A24" s="4">
        <v>16</v>
      </c>
      <c r="B24" t="s">
        <v>54</v>
      </c>
      <c r="C24">
        <v>469</v>
      </c>
    </row>
    <row r="25" spans="1:3">
      <c r="A25" s="4">
        <v>17</v>
      </c>
      <c r="B25" t="s">
        <v>55</v>
      </c>
      <c r="C25">
        <v>3939</v>
      </c>
    </row>
    <row r="26" spans="1:3">
      <c r="A26" s="4">
        <v>18</v>
      </c>
      <c r="B26" t="s">
        <v>56</v>
      </c>
      <c r="C26">
        <v>1008</v>
      </c>
    </row>
    <row r="27" spans="1:3">
      <c r="A27" s="1"/>
    </row>
    <row r="28" spans="1:3">
      <c r="A28" s="1"/>
      <c r="B28" s="2" t="s">
        <v>57</v>
      </c>
      <c r="C28" s="7">
        <f>SUM(C9:C26)</f>
        <v>36632</v>
      </c>
    </row>
    <row r="31" spans="1:3">
      <c r="A31" s="3"/>
      <c r="B31" s="8" t="s">
        <v>60</v>
      </c>
      <c r="C31" s="7">
        <f>SUM(C28, C5, C6)</f>
        <v>37394</v>
      </c>
    </row>
    <row r="32" spans="1:3">
      <c r="A32" s="3"/>
      <c r="B32" s="1"/>
      <c r="C32" s="1"/>
    </row>
    <row r="35" spans="1:3">
      <c r="A35" s="3"/>
      <c r="B35" s="2" t="s">
        <v>63</v>
      </c>
      <c r="C35" s="9">
        <f>(C4/C3)</f>
        <v>0.43743858499836225</v>
      </c>
    </row>
  </sheetData>
  <sheetProtection algorithmName="SHA-512" hashValue="ATmuX90pakHTJJ5juLgUYCix9gepz/JTgk6dErN0++PS4WX0TttxDWOo8a5/Nl09mapUyJPJAATMx33hp/T9jg==" saltValue="WoDFjWmEaX7ZapzE0A5QCg==" spinCount="100000" sheet="1" objects="1" scenario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4BD63-CCD5-4A70-B832-EEA2273F5B68}">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36874</v>
      </c>
    </row>
    <row r="4" spans="1:3">
      <c r="A4" s="3"/>
      <c r="B4" s="8" t="s">
        <v>62</v>
      </c>
      <c r="C4" s="5">
        <f>C31</f>
        <v>18566</v>
      </c>
    </row>
    <row r="5" spans="1:3">
      <c r="A5" s="3"/>
      <c r="B5" s="6" t="s">
        <v>59</v>
      </c>
      <c r="C5" s="6">
        <v>319</v>
      </c>
    </row>
    <row r="6" spans="1:3">
      <c r="A6" s="1"/>
      <c r="B6" s="6" t="s">
        <v>58</v>
      </c>
      <c r="C6" s="1">
        <v>58</v>
      </c>
    </row>
    <row r="7" spans="1:3">
      <c r="A7" s="1"/>
      <c r="B7" s="6"/>
      <c r="C7" s="1"/>
    </row>
    <row r="8" spans="1:3">
      <c r="A8" s="2" t="s">
        <v>4</v>
      </c>
      <c r="B8" s="2" t="s">
        <v>5</v>
      </c>
      <c r="C8" s="2" t="s">
        <v>6</v>
      </c>
    </row>
    <row r="9" spans="1:3">
      <c r="A9" s="4">
        <v>1</v>
      </c>
      <c r="B9" t="s">
        <v>38</v>
      </c>
      <c r="C9" s="5">
        <v>120</v>
      </c>
    </row>
    <row r="10" spans="1:3">
      <c r="A10" s="4">
        <v>2</v>
      </c>
      <c r="B10" t="s">
        <v>66</v>
      </c>
      <c r="C10" s="1">
        <v>2487</v>
      </c>
    </row>
    <row r="11" spans="1:3">
      <c r="A11" s="4">
        <v>3</v>
      </c>
      <c r="B11" t="s">
        <v>41</v>
      </c>
      <c r="C11" s="1">
        <v>36</v>
      </c>
    </row>
    <row r="12" spans="1:3">
      <c r="A12" s="4">
        <v>4</v>
      </c>
      <c r="B12" t="s">
        <v>42</v>
      </c>
      <c r="C12" s="1">
        <v>197</v>
      </c>
    </row>
    <row r="13" spans="1:3">
      <c r="A13" s="4">
        <v>5</v>
      </c>
      <c r="B13" t="s">
        <v>43</v>
      </c>
      <c r="C13" s="1">
        <v>1287</v>
      </c>
    </row>
    <row r="14" spans="1:3">
      <c r="A14" s="4">
        <v>6</v>
      </c>
      <c r="B14" t="s">
        <v>44</v>
      </c>
      <c r="C14" s="1">
        <v>27</v>
      </c>
    </row>
    <row r="15" spans="1:3">
      <c r="A15" s="4">
        <v>7</v>
      </c>
      <c r="B15" t="s">
        <v>45</v>
      </c>
      <c r="C15" s="1">
        <v>1412</v>
      </c>
    </row>
    <row r="16" spans="1:3">
      <c r="A16" s="4">
        <v>8</v>
      </c>
      <c r="B16" s="6" t="s">
        <v>46</v>
      </c>
      <c r="C16" s="6">
        <v>111</v>
      </c>
    </row>
    <row r="17" spans="1:3">
      <c r="A17" s="4">
        <v>9</v>
      </c>
      <c r="B17" s="6" t="s">
        <v>47</v>
      </c>
      <c r="C17" s="6">
        <v>18</v>
      </c>
    </row>
    <row r="18" spans="1:3">
      <c r="A18" s="4">
        <v>10</v>
      </c>
      <c r="B18" s="6" t="s">
        <v>48</v>
      </c>
      <c r="C18" s="6">
        <v>14</v>
      </c>
    </row>
    <row r="19" spans="1:3">
      <c r="A19" s="4">
        <v>11</v>
      </c>
      <c r="B19" t="s">
        <v>49</v>
      </c>
      <c r="C19">
        <v>7898</v>
      </c>
    </row>
    <row r="20" spans="1:3">
      <c r="A20" s="4">
        <v>12</v>
      </c>
      <c r="B20" t="s">
        <v>50</v>
      </c>
      <c r="C20">
        <v>76</v>
      </c>
    </row>
    <row r="21" spans="1:3">
      <c r="A21" s="4">
        <v>13</v>
      </c>
      <c r="B21" t="s">
        <v>51</v>
      </c>
      <c r="C21">
        <v>274</v>
      </c>
    </row>
    <row r="22" spans="1:3">
      <c r="A22" s="4">
        <v>14</v>
      </c>
      <c r="B22" t="s">
        <v>52</v>
      </c>
      <c r="C22">
        <v>327</v>
      </c>
    </row>
    <row r="23" spans="1:3">
      <c r="A23" s="4">
        <v>15</v>
      </c>
      <c r="B23" t="s">
        <v>53</v>
      </c>
      <c r="C23">
        <v>939</v>
      </c>
    </row>
    <row r="24" spans="1:3">
      <c r="A24" s="4">
        <v>16</v>
      </c>
      <c r="B24" t="s">
        <v>54</v>
      </c>
      <c r="C24">
        <v>104</v>
      </c>
    </row>
    <row r="25" spans="1:3">
      <c r="A25" s="4">
        <v>17</v>
      </c>
      <c r="B25" t="s">
        <v>55</v>
      </c>
      <c r="C25">
        <v>2441</v>
      </c>
    </row>
    <row r="26" spans="1:3">
      <c r="A26" s="4">
        <v>18</v>
      </c>
      <c r="B26" t="s">
        <v>56</v>
      </c>
      <c r="C26">
        <v>421</v>
      </c>
    </row>
    <row r="27" spans="1:3">
      <c r="A27" s="1"/>
    </row>
    <row r="28" spans="1:3">
      <c r="A28" s="1"/>
      <c r="B28" s="2" t="s">
        <v>57</v>
      </c>
      <c r="C28" s="7">
        <f>SUM(C9:C26)</f>
        <v>18189</v>
      </c>
    </row>
    <row r="31" spans="1:3">
      <c r="A31" s="3"/>
      <c r="B31" s="8" t="s">
        <v>60</v>
      </c>
      <c r="C31" s="7">
        <f>SUM(C28, C5, C6)</f>
        <v>18566</v>
      </c>
    </row>
    <row r="32" spans="1:3">
      <c r="A32" s="3"/>
      <c r="B32" s="1"/>
      <c r="C32" s="1"/>
    </row>
    <row r="35" spans="1:3">
      <c r="A35" s="3"/>
      <c r="B35" s="2" t="s">
        <v>63</v>
      </c>
      <c r="C35" s="9">
        <f>(C4/C3)</f>
        <v>0.50349839995660894</v>
      </c>
    </row>
  </sheetData>
  <sheetProtection algorithmName="SHA-512" hashValue="wAY91Zl1Gwqv1eq9JVOUqs6Y0CGgBKdD69l2GYH93nfSNBYofQDSHSo6SZQnAKwPk9sEwlZyzgGOgPm+/KA4aw==" saltValue="mH/d7Y55BT09TNqtCGB72g=="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7340-6E0C-47F3-91D4-EEBFCB607A02}">
  <sheetPr>
    <tabColor rgb="FF00B050"/>
  </sheetPr>
  <dimension ref="A1:I35"/>
  <sheetViews>
    <sheetView workbookViewId="0">
      <selection activeCell="S21" sqref="S21"/>
    </sheetView>
  </sheetViews>
  <sheetFormatPr defaultRowHeight="15"/>
  <cols>
    <col min="1" max="1" width="3.28515625" bestFit="1" customWidth="1"/>
    <col min="2" max="2" width="37.5703125" bestFit="1" customWidth="1"/>
    <col min="3" max="3" width="19.5703125" customWidth="1"/>
    <col min="7" max="7" width="18" customWidth="1"/>
    <col min="8" max="8" width="25.5703125" customWidth="1"/>
  </cols>
  <sheetData>
    <row r="1" spans="1:9">
      <c r="A1" s="1"/>
      <c r="B1" s="10" t="s">
        <v>67</v>
      </c>
      <c r="C1" s="1"/>
    </row>
    <row r="2" spans="1:9">
      <c r="A2" s="1"/>
      <c r="B2" s="10"/>
      <c r="C2" s="1"/>
    </row>
    <row r="3" spans="1:9">
      <c r="A3" s="3"/>
      <c r="B3" s="2" t="s">
        <v>61</v>
      </c>
      <c r="C3" s="1">
        <v>10344</v>
      </c>
      <c r="G3" s="24"/>
    </row>
    <row r="4" spans="1:9" ht="15.75">
      <c r="A4" s="3"/>
      <c r="B4" s="8" t="s">
        <v>62</v>
      </c>
      <c r="C4" s="5">
        <v>6120</v>
      </c>
      <c r="G4" s="25"/>
      <c r="H4" s="24"/>
    </row>
    <row r="5" spans="1:9" ht="15.75">
      <c r="A5" s="3"/>
      <c r="B5" s="6" t="s">
        <v>59</v>
      </c>
      <c r="C5" s="6">
        <v>116</v>
      </c>
      <c r="G5" s="25"/>
      <c r="H5" s="24"/>
    </row>
    <row r="6" spans="1:9" ht="15.75">
      <c r="A6" s="1"/>
      <c r="B6" s="6" t="s">
        <v>58</v>
      </c>
      <c r="C6" s="1">
        <v>31</v>
      </c>
      <c r="G6" s="25"/>
      <c r="H6" s="24"/>
    </row>
    <row r="7" spans="1:9">
      <c r="A7" s="1"/>
      <c r="B7" s="6"/>
      <c r="C7" s="1"/>
    </row>
    <row r="8" spans="1:9">
      <c r="A8" s="2" t="s">
        <v>4</v>
      </c>
      <c r="B8" s="2" t="s">
        <v>5</v>
      </c>
      <c r="C8" s="2" t="s">
        <v>6</v>
      </c>
    </row>
    <row r="9" spans="1:9" ht="15.75">
      <c r="A9" s="4">
        <v>1</v>
      </c>
      <c r="B9" t="s">
        <v>38</v>
      </c>
      <c r="C9" s="22">
        <v>1429</v>
      </c>
      <c r="G9" s="26"/>
      <c r="H9" s="26"/>
      <c r="I9" s="27"/>
    </row>
    <row r="10" spans="1:9">
      <c r="A10" s="4">
        <v>2</v>
      </c>
      <c r="B10" t="s">
        <v>40</v>
      </c>
      <c r="C10" s="22">
        <v>580</v>
      </c>
      <c r="G10" s="24"/>
      <c r="H10" s="24"/>
      <c r="I10" s="24"/>
    </row>
    <row r="11" spans="1:9">
      <c r="A11" s="4">
        <v>3</v>
      </c>
      <c r="B11" t="s">
        <v>41</v>
      </c>
      <c r="C11" s="22">
        <v>43</v>
      </c>
      <c r="G11" s="24"/>
      <c r="H11" s="24"/>
      <c r="I11" s="24"/>
    </row>
    <row r="12" spans="1:9">
      <c r="A12" s="4">
        <v>4</v>
      </c>
      <c r="B12" t="s">
        <v>42</v>
      </c>
      <c r="C12" s="22">
        <v>23</v>
      </c>
      <c r="G12" s="24"/>
      <c r="H12" s="24"/>
      <c r="I12" s="24"/>
    </row>
    <row r="13" spans="1:9">
      <c r="A13" s="4">
        <v>5</v>
      </c>
      <c r="B13" t="s">
        <v>43</v>
      </c>
      <c r="C13" s="22">
        <v>434</v>
      </c>
      <c r="G13" s="24"/>
      <c r="H13" s="24"/>
      <c r="I13" s="24"/>
    </row>
    <row r="14" spans="1:9">
      <c r="A14" s="4">
        <v>6</v>
      </c>
      <c r="B14" t="s">
        <v>44</v>
      </c>
      <c r="C14" s="22">
        <v>532</v>
      </c>
      <c r="G14" s="24"/>
      <c r="H14" s="24"/>
      <c r="I14" s="24"/>
    </row>
    <row r="15" spans="1:9">
      <c r="A15" s="4">
        <v>7</v>
      </c>
      <c r="B15" t="s">
        <v>45</v>
      </c>
      <c r="C15" s="22">
        <v>674</v>
      </c>
      <c r="G15" s="24"/>
      <c r="H15" s="24"/>
      <c r="I15" s="24"/>
    </row>
    <row r="16" spans="1:9">
      <c r="A16" s="4">
        <v>8</v>
      </c>
      <c r="B16" s="6" t="s">
        <v>46</v>
      </c>
      <c r="C16" s="22">
        <v>4</v>
      </c>
      <c r="G16" s="24"/>
      <c r="H16" s="24"/>
      <c r="I16" s="24"/>
    </row>
    <row r="17" spans="1:9">
      <c r="A17" s="4">
        <v>9</v>
      </c>
      <c r="B17" s="6" t="s">
        <v>47</v>
      </c>
      <c r="C17" s="22">
        <v>9</v>
      </c>
      <c r="G17" s="24"/>
      <c r="H17" s="24"/>
      <c r="I17" s="24"/>
    </row>
    <row r="18" spans="1:9">
      <c r="A18" s="4">
        <v>10</v>
      </c>
      <c r="B18" s="6" t="s">
        <v>48</v>
      </c>
      <c r="C18" s="22">
        <v>28</v>
      </c>
      <c r="G18" s="24"/>
      <c r="H18" s="24"/>
      <c r="I18" s="24"/>
    </row>
    <row r="19" spans="1:9">
      <c r="A19" s="4">
        <v>11</v>
      </c>
      <c r="B19" t="s">
        <v>49</v>
      </c>
      <c r="C19" s="22">
        <v>1</v>
      </c>
      <c r="G19" s="24"/>
      <c r="H19" s="24"/>
      <c r="I19" s="24"/>
    </row>
    <row r="20" spans="1:9">
      <c r="A20" s="4">
        <v>12</v>
      </c>
      <c r="B20" t="s">
        <v>50</v>
      </c>
      <c r="C20" s="22">
        <v>1</v>
      </c>
      <c r="G20" s="24"/>
      <c r="H20" s="24"/>
      <c r="I20" s="24"/>
    </row>
    <row r="21" spans="1:9">
      <c r="A21" s="4">
        <v>13</v>
      </c>
      <c r="B21" t="s">
        <v>51</v>
      </c>
      <c r="C21" s="22">
        <v>132</v>
      </c>
      <c r="G21" s="24"/>
      <c r="H21" s="24"/>
      <c r="I21" s="24"/>
    </row>
    <row r="22" spans="1:9">
      <c r="A22" s="4">
        <v>14</v>
      </c>
      <c r="B22" t="s">
        <v>52</v>
      </c>
      <c r="C22" s="22">
        <v>85</v>
      </c>
      <c r="G22" s="24"/>
      <c r="H22" s="24"/>
      <c r="I22" s="24"/>
    </row>
    <row r="23" spans="1:9">
      <c r="A23" s="4">
        <v>15</v>
      </c>
      <c r="B23" t="s">
        <v>53</v>
      </c>
      <c r="C23" s="22">
        <v>539</v>
      </c>
      <c r="G23" s="24"/>
      <c r="H23" s="24"/>
      <c r="I23" s="24"/>
    </row>
    <row r="24" spans="1:9">
      <c r="A24" s="4">
        <v>16</v>
      </c>
      <c r="B24" t="s">
        <v>54</v>
      </c>
      <c r="C24" s="22">
        <v>50</v>
      </c>
      <c r="G24" s="24"/>
      <c r="H24" s="24"/>
      <c r="I24" s="24"/>
    </row>
    <row r="25" spans="1:9">
      <c r="A25" s="4">
        <v>17</v>
      </c>
      <c r="B25" t="s">
        <v>55</v>
      </c>
      <c r="C25" s="22">
        <v>1165</v>
      </c>
      <c r="G25" s="24"/>
      <c r="H25" s="24"/>
      <c r="I25" s="24"/>
    </row>
    <row r="26" spans="1:9">
      <c r="A26" s="4">
        <v>18</v>
      </c>
      <c r="B26" t="s">
        <v>56</v>
      </c>
      <c r="C26" s="23">
        <v>244</v>
      </c>
      <c r="G26" s="24"/>
      <c r="H26" s="24"/>
      <c r="I26" s="24"/>
    </row>
    <row r="27" spans="1:9">
      <c r="A27" s="1"/>
      <c r="G27" s="24"/>
      <c r="H27" s="24"/>
      <c r="I27" s="24"/>
    </row>
    <row r="28" spans="1:9">
      <c r="A28" s="1"/>
      <c r="B28" s="2" t="s">
        <v>57</v>
      </c>
      <c r="C28" s="7">
        <f>SUM(C9:C26)</f>
        <v>5973</v>
      </c>
    </row>
    <row r="31" spans="1:9">
      <c r="A31" s="3"/>
      <c r="B31" s="8" t="s">
        <v>60</v>
      </c>
      <c r="C31" s="7">
        <f>SUM(C28, C5, C6)</f>
        <v>6120</v>
      </c>
    </row>
    <row r="32" spans="1:9">
      <c r="A32" s="3"/>
      <c r="B32" s="1"/>
      <c r="C32" s="1"/>
    </row>
    <row r="35" spans="1:3">
      <c r="A35" s="3"/>
      <c r="B35" s="2" t="s">
        <v>63</v>
      </c>
      <c r="C35" s="9">
        <f>(C4/C3)</f>
        <v>0.59164733178654294</v>
      </c>
    </row>
  </sheetData>
  <sheetProtection algorithmName="SHA-512" hashValue="Zg21f0pxP2cDzcCoyUN1/9b/smyy95AJcn83x4BNQAOmltgIoz66yzxhdh0yTPdlDPJ50Mx6XlHyzJPIzdDxyg==" saltValue="xrKY85KgtmcHxPGADV8HMA==" spinCount="100000" sheet="1" objects="1" scenarios="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93F74-1D9A-4A1E-9622-DE28B9B009A7}">
  <sheetPr>
    <tabColor rgb="FF00B050"/>
  </sheetPr>
  <dimension ref="A1:C35"/>
  <sheetViews>
    <sheetView topLeftCell="B1"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42310</v>
      </c>
    </row>
    <row r="4" spans="1:3">
      <c r="A4" s="3"/>
      <c r="B4" s="8" t="s">
        <v>62</v>
      </c>
      <c r="C4" s="5">
        <f>C31</f>
        <v>21332</v>
      </c>
    </row>
    <row r="5" spans="1:3">
      <c r="A5" s="3"/>
      <c r="B5" s="6" t="s">
        <v>59</v>
      </c>
      <c r="C5" s="6">
        <v>511</v>
      </c>
    </row>
    <row r="6" spans="1:3">
      <c r="A6" s="1"/>
      <c r="B6" s="6" t="s">
        <v>58</v>
      </c>
      <c r="C6" s="1">
        <v>78</v>
      </c>
    </row>
    <row r="7" spans="1:3">
      <c r="A7" s="1"/>
      <c r="B7" s="6"/>
      <c r="C7" s="1"/>
    </row>
    <row r="8" spans="1:3">
      <c r="A8" s="2" t="s">
        <v>4</v>
      </c>
      <c r="B8" s="2" t="s">
        <v>5</v>
      </c>
      <c r="C8" s="2" t="s">
        <v>6</v>
      </c>
    </row>
    <row r="9" spans="1:3">
      <c r="A9" s="4">
        <v>1</v>
      </c>
      <c r="B9" t="s">
        <v>38</v>
      </c>
      <c r="C9" s="5">
        <v>159</v>
      </c>
    </row>
    <row r="10" spans="1:3">
      <c r="A10" s="4">
        <v>2</v>
      </c>
      <c r="B10" t="s">
        <v>66</v>
      </c>
      <c r="C10" s="1">
        <v>2116</v>
      </c>
    </row>
    <row r="11" spans="1:3">
      <c r="A11" s="4">
        <v>3</v>
      </c>
      <c r="B11" t="s">
        <v>41</v>
      </c>
      <c r="C11" s="1">
        <v>57</v>
      </c>
    </row>
    <row r="12" spans="1:3">
      <c r="A12" s="4">
        <v>4</v>
      </c>
      <c r="B12" t="s">
        <v>42</v>
      </c>
      <c r="C12" s="1">
        <v>1053</v>
      </c>
    </row>
    <row r="13" spans="1:3">
      <c r="A13" s="4">
        <v>5</v>
      </c>
      <c r="B13" t="s">
        <v>43</v>
      </c>
      <c r="C13" s="1">
        <v>1721</v>
      </c>
    </row>
    <row r="14" spans="1:3">
      <c r="A14" s="4">
        <v>6</v>
      </c>
      <c r="B14" t="s">
        <v>44</v>
      </c>
      <c r="C14" s="1">
        <v>58</v>
      </c>
    </row>
    <row r="15" spans="1:3">
      <c r="A15" s="4">
        <v>7</v>
      </c>
      <c r="B15" t="s">
        <v>45</v>
      </c>
      <c r="C15" s="1">
        <v>2404</v>
      </c>
    </row>
    <row r="16" spans="1:3">
      <c r="A16" s="4">
        <v>8</v>
      </c>
      <c r="B16" s="6" t="s">
        <v>46</v>
      </c>
      <c r="C16" s="6">
        <v>48</v>
      </c>
    </row>
    <row r="17" spans="1:3">
      <c r="A17" s="4">
        <v>9</v>
      </c>
      <c r="B17" s="6" t="s">
        <v>47</v>
      </c>
      <c r="C17" s="6">
        <v>6356</v>
      </c>
    </row>
    <row r="18" spans="1:3">
      <c r="A18" s="4">
        <v>10</v>
      </c>
      <c r="B18" s="6" t="s">
        <v>48</v>
      </c>
      <c r="C18" s="6">
        <v>20</v>
      </c>
    </row>
    <row r="19" spans="1:3">
      <c r="A19" s="4">
        <v>11</v>
      </c>
      <c r="B19" t="s">
        <v>49</v>
      </c>
      <c r="C19">
        <v>26</v>
      </c>
    </row>
    <row r="20" spans="1:3">
      <c r="A20" s="4">
        <v>12</v>
      </c>
      <c r="B20" t="s">
        <v>50</v>
      </c>
      <c r="C20">
        <v>25</v>
      </c>
    </row>
    <row r="21" spans="1:3">
      <c r="A21" s="4">
        <v>13</v>
      </c>
      <c r="B21" t="s">
        <v>51</v>
      </c>
      <c r="C21">
        <v>372</v>
      </c>
    </row>
    <row r="22" spans="1:3">
      <c r="A22" s="4">
        <v>14</v>
      </c>
      <c r="B22" t="s">
        <v>52</v>
      </c>
      <c r="C22">
        <v>445</v>
      </c>
    </row>
    <row r="23" spans="1:3">
      <c r="A23" s="4">
        <v>15</v>
      </c>
      <c r="B23" t="s">
        <v>53</v>
      </c>
      <c r="C23">
        <v>1235</v>
      </c>
    </row>
    <row r="24" spans="1:3">
      <c r="A24" s="4">
        <v>16</v>
      </c>
      <c r="B24" t="s">
        <v>54</v>
      </c>
      <c r="C24">
        <v>150</v>
      </c>
    </row>
    <row r="25" spans="1:3">
      <c r="A25" s="4">
        <v>17</v>
      </c>
      <c r="B25" t="s">
        <v>55</v>
      </c>
      <c r="C25">
        <v>3636</v>
      </c>
    </row>
    <row r="26" spans="1:3">
      <c r="A26" s="4">
        <v>18</v>
      </c>
      <c r="B26" t="s">
        <v>56</v>
      </c>
      <c r="C26">
        <v>862</v>
      </c>
    </row>
    <row r="27" spans="1:3">
      <c r="A27" s="1"/>
    </row>
    <row r="28" spans="1:3">
      <c r="A28" s="1"/>
      <c r="B28" s="2" t="s">
        <v>57</v>
      </c>
      <c r="C28" s="7">
        <f>SUM(C9:C26)</f>
        <v>20743</v>
      </c>
    </row>
    <row r="31" spans="1:3">
      <c r="A31" s="3"/>
      <c r="B31" s="8" t="s">
        <v>60</v>
      </c>
      <c r="C31" s="7">
        <f>SUM(C28, C5, C6)</f>
        <v>21332</v>
      </c>
    </row>
    <row r="32" spans="1:3">
      <c r="A32" s="3"/>
      <c r="B32" s="1"/>
      <c r="C32" s="1"/>
    </row>
    <row r="35" spans="1:3">
      <c r="A35" s="3"/>
      <c r="B35" s="2" t="s">
        <v>63</v>
      </c>
      <c r="C35" s="9">
        <f>(C4/C3)</f>
        <v>0.50418340817773577</v>
      </c>
    </row>
  </sheetData>
  <sheetProtection algorithmName="SHA-512" hashValue="hfEtwlLSuri+RsJvj0mSkTUdQySqM2Hvl4CTTSMTBX8Pj/WFrrwvfz/Xt5xmmXx9sJSQ6efmwJywZJmkY+824g==" saltValue="/fKuB0jVQqC81n0OWxaxy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FEB38-6C6A-4D2A-9317-A43F744ECA20}">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4">
        <v>30194</v>
      </c>
    </row>
    <row r="4" spans="1:3">
      <c r="A4" s="3"/>
      <c r="B4" s="8" t="s">
        <v>62</v>
      </c>
      <c r="C4" s="12">
        <v>16496</v>
      </c>
    </row>
    <row r="5" spans="1:3">
      <c r="A5" s="3"/>
      <c r="B5" s="6" t="s">
        <v>59</v>
      </c>
      <c r="C5" s="12">
        <v>361</v>
      </c>
    </row>
    <row r="6" spans="1:3">
      <c r="A6" s="1"/>
      <c r="B6" s="6" t="s">
        <v>58</v>
      </c>
      <c r="C6" s="13">
        <v>81</v>
      </c>
    </row>
    <row r="7" spans="1:3">
      <c r="A7" s="1"/>
      <c r="B7" s="6"/>
      <c r="C7" s="1"/>
    </row>
    <row r="8" spans="1:3">
      <c r="A8" s="2" t="s">
        <v>4</v>
      </c>
      <c r="B8" s="2" t="s">
        <v>5</v>
      </c>
      <c r="C8" s="2" t="s">
        <v>6</v>
      </c>
    </row>
    <row r="9" spans="1:3">
      <c r="A9" s="4">
        <v>1</v>
      </c>
      <c r="B9" t="s">
        <v>38</v>
      </c>
      <c r="C9" s="11">
        <v>3338</v>
      </c>
    </row>
    <row r="10" spans="1:3">
      <c r="A10" s="4">
        <v>2</v>
      </c>
      <c r="B10" t="s">
        <v>66</v>
      </c>
      <c r="C10" s="11">
        <v>1450</v>
      </c>
    </row>
    <row r="11" spans="1:3">
      <c r="A11" s="4">
        <v>3</v>
      </c>
      <c r="B11" t="s">
        <v>41</v>
      </c>
      <c r="C11" s="12">
        <v>1361</v>
      </c>
    </row>
    <row r="12" spans="1:3">
      <c r="A12" s="4">
        <v>4</v>
      </c>
      <c r="B12" t="s">
        <v>42</v>
      </c>
      <c r="C12" s="12">
        <v>130</v>
      </c>
    </row>
    <row r="13" spans="1:3">
      <c r="A13" s="4">
        <v>5</v>
      </c>
      <c r="B13" t="s">
        <v>43</v>
      </c>
      <c r="C13" s="12">
        <v>921</v>
      </c>
    </row>
    <row r="14" spans="1:3">
      <c r="A14" s="4">
        <v>6</v>
      </c>
      <c r="B14" t="s">
        <v>44</v>
      </c>
      <c r="C14" s="12">
        <v>878</v>
      </c>
    </row>
    <row r="15" spans="1:3">
      <c r="A15" s="4">
        <v>7</v>
      </c>
      <c r="B15" t="s">
        <v>45</v>
      </c>
      <c r="C15" s="12">
        <v>1635</v>
      </c>
    </row>
    <row r="16" spans="1:3">
      <c r="A16" s="4">
        <v>8</v>
      </c>
      <c r="B16" s="6" t="s">
        <v>46</v>
      </c>
      <c r="C16" s="12">
        <v>15</v>
      </c>
    </row>
    <row r="17" spans="1:3">
      <c r="A17" s="4">
        <v>9</v>
      </c>
      <c r="B17" s="6" t="s">
        <v>47</v>
      </c>
      <c r="C17" s="12">
        <v>18</v>
      </c>
    </row>
    <row r="18" spans="1:3">
      <c r="A18" s="4">
        <v>10</v>
      </c>
      <c r="B18" s="6" t="s">
        <v>48</v>
      </c>
      <c r="C18" s="12">
        <v>82</v>
      </c>
    </row>
    <row r="19" spans="1:3">
      <c r="A19" s="4">
        <v>11</v>
      </c>
      <c r="B19" t="s">
        <v>49</v>
      </c>
      <c r="C19" s="12">
        <v>14</v>
      </c>
    </row>
    <row r="20" spans="1:3">
      <c r="A20" s="4">
        <v>12</v>
      </c>
      <c r="B20" t="s">
        <v>50</v>
      </c>
      <c r="C20" s="12">
        <v>22</v>
      </c>
    </row>
    <row r="21" spans="1:3">
      <c r="A21" s="4">
        <v>13</v>
      </c>
      <c r="B21" t="s">
        <v>51</v>
      </c>
      <c r="C21" s="12">
        <v>714</v>
      </c>
    </row>
    <row r="22" spans="1:3">
      <c r="A22" s="4">
        <v>14</v>
      </c>
      <c r="B22" t="s">
        <v>52</v>
      </c>
      <c r="C22" s="12">
        <v>344</v>
      </c>
    </row>
    <row r="23" spans="1:3">
      <c r="A23" s="4">
        <v>15</v>
      </c>
      <c r="B23" t="s">
        <v>53</v>
      </c>
      <c r="C23" s="12">
        <v>1268</v>
      </c>
    </row>
    <row r="24" spans="1:3">
      <c r="A24" s="4">
        <v>16</v>
      </c>
      <c r="B24" t="s">
        <v>54</v>
      </c>
      <c r="C24" s="12">
        <v>146</v>
      </c>
    </row>
    <row r="25" spans="1:3">
      <c r="A25" s="4">
        <v>17</v>
      </c>
      <c r="B25" t="s">
        <v>55</v>
      </c>
      <c r="C25" s="12">
        <v>3122</v>
      </c>
    </row>
    <row r="26" spans="1:3">
      <c r="A26" s="4">
        <v>18</v>
      </c>
      <c r="B26" t="s">
        <v>56</v>
      </c>
      <c r="C26" s="13">
        <v>596</v>
      </c>
    </row>
    <row r="27" spans="1:3">
      <c r="A27" s="1"/>
    </row>
    <row r="28" spans="1:3">
      <c r="A28" s="1"/>
      <c r="B28" s="2" t="s">
        <v>57</v>
      </c>
      <c r="C28" s="7">
        <f>SUM(C9:C26)</f>
        <v>16054</v>
      </c>
    </row>
    <row r="31" spans="1:3">
      <c r="A31" s="3"/>
      <c r="B31" s="8" t="s">
        <v>60</v>
      </c>
      <c r="C31" s="7">
        <f>SUM(C28, C5, C6)</f>
        <v>16496</v>
      </c>
    </row>
    <row r="32" spans="1:3">
      <c r="A32" s="3"/>
      <c r="B32" s="1"/>
      <c r="C32" s="1"/>
    </row>
    <row r="35" spans="1:3">
      <c r="A35" s="3"/>
      <c r="B35" s="2" t="s">
        <v>63</v>
      </c>
      <c r="C35" s="9">
        <f>(C4/C3)</f>
        <v>0.54633370868384445</v>
      </c>
    </row>
  </sheetData>
  <sheetProtection algorithmName="SHA-512" hashValue="DnBNihxHQV2W+yn7DvPlNiSz9C2rGFvsT8qn64KYXAyjnHZTQZw/RnmLdcu+/h4zdxWXH46NVDEBDh2q0KfzVw==" saltValue="wCfFeLHn8h3k3c85IYn45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ABED2-BC88-429D-BE35-37B83B1E10FB}">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4">
        <v>11166</v>
      </c>
    </row>
    <row r="4" spans="1:3">
      <c r="A4" s="3"/>
      <c r="B4" s="8" t="s">
        <v>62</v>
      </c>
      <c r="C4" s="12">
        <v>5824</v>
      </c>
    </row>
    <row r="5" spans="1:3">
      <c r="A5" s="3"/>
      <c r="B5" s="6" t="s">
        <v>59</v>
      </c>
      <c r="C5" s="12">
        <v>147</v>
      </c>
    </row>
    <row r="6" spans="1:3">
      <c r="A6" s="1"/>
      <c r="B6" s="6" t="s">
        <v>58</v>
      </c>
      <c r="C6" s="13">
        <v>13</v>
      </c>
    </row>
    <row r="7" spans="1:3">
      <c r="A7" s="1"/>
      <c r="B7" s="6"/>
      <c r="C7" s="1"/>
    </row>
    <row r="8" spans="1:3">
      <c r="A8" s="2" t="s">
        <v>4</v>
      </c>
      <c r="B8" s="2" t="s">
        <v>5</v>
      </c>
      <c r="C8" s="2" t="s">
        <v>6</v>
      </c>
    </row>
    <row r="9" spans="1:3">
      <c r="A9" s="4">
        <v>1</v>
      </c>
      <c r="B9" t="s">
        <v>38</v>
      </c>
      <c r="C9" s="11">
        <v>52</v>
      </c>
    </row>
    <row r="10" spans="1:3">
      <c r="A10" s="4">
        <v>2</v>
      </c>
      <c r="B10" t="s">
        <v>66</v>
      </c>
      <c r="C10" s="11">
        <v>578</v>
      </c>
    </row>
    <row r="11" spans="1:3">
      <c r="A11" s="4">
        <v>3</v>
      </c>
      <c r="B11" t="s">
        <v>41</v>
      </c>
      <c r="C11" s="12">
        <v>22</v>
      </c>
    </row>
    <row r="12" spans="1:3">
      <c r="A12" s="4">
        <v>4</v>
      </c>
      <c r="B12" t="s">
        <v>42</v>
      </c>
      <c r="C12" s="12">
        <v>306</v>
      </c>
    </row>
    <row r="13" spans="1:3">
      <c r="A13" s="4">
        <v>5</v>
      </c>
      <c r="B13" t="s">
        <v>43</v>
      </c>
      <c r="C13" s="12">
        <v>244</v>
      </c>
    </row>
    <row r="14" spans="1:3">
      <c r="A14" s="4">
        <v>6</v>
      </c>
      <c r="B14" t="s">
        <v>44</v>
      </c>
      <c r="C14" s="12">
        <v>17</v>
      </c>
    </row>
    <row r="15" spans="1:3">
      <c r="A15" s="4">
        <v>7</v>
      </c>
      <c r="B15" t="s">
        <v>45</v>
      </c>
      <c r="C15" s="12">
        <v>608</v>
      </c>
    </row>
    <row r="16" spans="1:3">
      <c r="A16" s="4">
        <v>8</v>
      </c>
      <c r="B16" s="6" t="s">
        <v>46</v>
      </c>
      <c r="C16" s="12">
        <v>180</v>
      </c>
    </row>
    <row r="17" spans="1:3">
      <c r="A17" s="4">
        <v>9</v>
      </c>
      <c r="B17" s="6" t="s">
        <v>47</v>
      </c>
      <c r="C17" s="12">
        <v>15</v>
      </c>
    </row>
    <row r="18" spans="1:3">
      <c r="A18" s="4">
        <v>10</v>
      </c>
      <c r="B18" s="6" t="s">
        <v>48</v>
      </c>
      <c r="C18" s="12">
        <v>4</v>
      </c>
    </row>
    <row r="19" spans="1:3">
      <c r="A19" s="4">
        <v>11</v>
      </c>
      <c r="B19" t="s">
        <v>49</v>
      </c>
      <c r="C19" s="12">
        <v>8</v>
      </c>
    </row>
    <row r="20" spans="1:3">
      <c r="A20" s="4">
        <v>12</v>
      </c>
      <c r="B20" t="s">
        <v>50</v>
      </c>
      <c r="C20" s="12">
        <v>1933</v>
      </c>
    </row>
    <row r="21" spans="1:3">
      <c r="A21" s="4">
        <v>13</v>
      </c>
      <c r="B21" t="s">
        <v>51</v>
      </c>
      <c r="C21" s="12">
        <v>149</v>
      </c>
    </row>
    <row r="22" spans="1:3">
      <c r="A22" s="4">
        <v>14</v>
      </c>
      <c r="B22" t="s">
        <v>52</v>
      </c>
      <c r="C22" s="12">
        <v>89</v>
      </c>
    </row>
    <row r="23" spans="1:3">
      <c r="A23" s="4">
        <v>15</v>
      </c>
      <c r="B23" t="s">
        <v>53</v>
      </c>
      <c r="C23" s="12">
        <v>261</v>
      </c>
    </row>
    <row r="24" spans="1:3">
      <c r="A24" s="4">
        <v>16</v>
      </c>
      <c r="B24" t="s">
        <v>54</v>
      </c>
      <c r="C24" s="12">
        <v>45</v>
      </c>
    </row>
    <row r="25" spans="1:3">
      <c r="A25" s="4">
        <v>17</v>
      </c>
      <c r="B25" t="s">
        <v>55</v>
      </c>
      <c r="C25" s="12">
        <v>1010</v>
      </c>
    </row>
    <row r="26" spans="1:3">
      <c r="A26" s="4">
        <v>18</v>
      </c>
      <c r="B26" t="s">
        <v>56</v>
      </c>
      <c r="C26" s="13">
        <v>143</v>
      </c>
    </row>
    <row r="27" spans="1:3">
      <c r="A27" s="1"/>
    </row>
    <row r="28" spans="1:3">
      <c r="A28" s="1"/>
      <c r="B28" s="2" t="s">
        <v>57</v>
      </c>
      <c r="C28" s="7">
        <f>SUM(C9:C26)</f>
        <v>5664</v>
      </c>
    </row>
    <row r="31" spans="1:3">
      <c r="A31" s="3"/>
      <c r="B31" s="8" t="s">
        <v>60</v>
      </c>
      <c r="C31" s="7">
        <f>SUM(C28, C5, C6)</f>
        <v>5824</v>
      </c>
    </row>
    <row r="32" spans="1:3">
      <c r="A32" s="3"/>
      <c r="B32" s="1"/>
      <c r="C32" s="1"/>
    </row>
    <row r="35" spans="1:3">
      <c r="A35" s="3"/>
      <c r="B35" s="2" t="s">
        <v>63</v>
      </c>
      <c r="C35" s="9">
        <f>(C4/C3)</f>
        <v>0.52158337811212607</v>
      </c>
    </row>
  </sheetData>
  <sheetProtection algorithmName="SHA-512" hashValue="5Ke8LJAiv/wYVVERfIWJ8g1xic5w0QtFlFOX177kiXT4h68lpTeYeoBKASCPH5S36nfCWTMC6CBpTG62FWaqCw==" saltValue="LwqGnVTdBg2Q6Yd3ufr1k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C752E-2ABA-4DFA-BED2-1D46F59C5BBC}">
  <sheetPr>
    <tabColor rgb="FF00B050"/>
  </sheetPr>
  <dimension ref="A1:C35"/>
  <sheetViews>
    <sheetView zoomScaleNormal="100"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11074</v>
      </c>
    </row>
    <row r="4" spans="1:3">
      <c r="A4" s="3"/>
      <c r="B4" s="8" t="s">
        <v>62</v>
      </c>
      <c r="C4" s="5">
        <v>6125</v>
      </c>
    </row>
    <row r="5" spans="1:3">
      <c r="A5" s="3"/>
      <c r="B5" s="6" t="s">
        <v>59</v>
      </c>
      <c r="C5" s="6">
        <v>64</v>
      </c>
    </row>
    <row r="6" spans="1:3">
      <c r="A6" s="1"/>
      <c r="B6" s="6" t="s">
        <v>58</v>
      </c>
      <c r="C6" s="1">
        <v>38</v>
      </c>
    </row>
    <row r="7" spans="1:3">
      <c r="A7" s="1"/>
      <c r="B7" s="6"/>
      <c r="C7" s="1"/>
    </row>
    <row r="8" spans="1:3">
      <c r="A8" s="2" t="s">
        <v>4</v>
      </c>
      <c r="B8" s="2" t="s">
        <v>5</v>
      </c>
      <c r="C8" s="2" t="s">
        <v>6</v>
      </c>
    </row>
    <row r="9" spans="1:3">
      <c r="A9" s="4">
        <v>1</v>
      </c>
      <c r="B9" t="s">
        <v>38</v>
      </c>
      <c r="C9" s="5">
        <v>31</v>
      </c>
    </row>
    <row r="10" spans="1:3">
      <c r="A10" s="4">
        <v>2</v>
      </c>
      <c r="B10" t="s">
        <v>66</v>
      </c>
      <c r="C10" s="1">
        <v>504</v>
      </c>
    </row>
    <row r="11" spans="1:3">
      <c r="A11" s="4">
        <v>3</v>
      </c>
      <c r="B11" t="s">
        <v>41</v>
      </c>
      <c r="C11" s="1">
        <v>15</v>
      </c>
    </row>
    <row r="12" spans="1:3">
      <c r="A12" s="4">
        <v>4</v>
      </c>
      <c r="B12" t="s">
        <v>42</v>
      </c>
      <c r="C12" s="1">
        <v>74</v>
      </c>
    </row>
    <row r="13" spans="1:3">
      <c r="A13" s="4">
        <v>5</v>
      </c>
      <c r="B13" t="s">
        <v>43</v>
      </c>
      <c r="C13" s="1">
        <v>248</v>
      </c>
    </row>
    <row r="14" spans="1:3">
      <c r="A14" s="4">
        <v>6</v>
      </c>
      <c r="B14" t="s">
        <v>44</v>
      </c>
      <c r="C14" s="1">
        <v>7</v>
      </c>
    </row>
    <row r="15" spans="1:3">
      <c r="A15" s="4">
        <v>7</v>
      </c>
      <c r="B15" t="s">
        <v>45</v>
      </c>
      <c r="C15" s="1">
        <v>273</v>
      </c>
    </row>
    <row r="16" spans="1:3">
      <c r="A16" s="4">
        <v>8</v>
      </c>
      <c r="B16" s="6" t="s">
        <v>46</v>
      </c>
      <c r="C16" s="6">
        <v>29</v>
      </c>
    </row>
    <row r="17" spans="1:3">
      <c r="A17" s="4">
        <v>9</v>
      </c>
      <c r="B17" s="6" t="s">
        <v>47</v>
      </c>
      <c r="C17" s="6">
        <v>2</v>
      </c>
    </row>
    <row r="18" spans="1:3">
      <c r="A18" s="4">
        <v>10</v>
      </c>
      <c r="B18" s="6" t="s">
        <v>48</v>
      </c>
      <c r="C18" s="6">
        <v>4</v>
      </c>
    </row>
    <row r="19" spans="1:3">
      <c r="A19" s="4">
        <v>11</v>
      </c>
      <c r="B19" t="s">
        <v>49</v>
      </c>
      <c r="C19">
        <v>3327</v>
      </c>
    </row>
    <row r="20" spans="1:3">
      <c r="A20" s="4">
        <v>12</v>
      </c>
      <c r="B20" t="s">
        <v>50</v>
      </c>
      <c r="C20">
        <v>6</v>
      </c>
    </row>
    <row r="21" spans="1:3">
      <c r="A21" s="4">
        <v>13</v>
      </c>
      <c r="B21" t="s">
        <v>51</v>
      </c>
      <c r="C21">
        <v>64</v>
      </c>
    </row>
    <row r="22" spans="1:3">
      <c r="A22" s="4">
        <v>14</v>
      </c>
      <c r="B22" t="s">
        <v>52</v>
      </c>
      <c r="C22">
        <v>108</v>
      </c>
    </row>
    <row r="23" spans="1:3">
      <c r="A23" s="4">
        <v>15</v>
      </c>
      <c r="B23" t="s">
        <v>53</v>
      </c>
      <c r="C23">
        <v>267</v>
      </c>
    </row>
    <row r="24" spans="1:3">
      <c r="A24" s="4">
        <v>16</v>
      </c>
      <c r="B24" t="s">
        <v>54</v>
      </c>
      <c r="C24">
        <v>40</v>
      </c>
    </row>
    <row r="25" spans="1:3">
      <c r="A25" s="4">
        <v>17</v>
      </c>
      <c r="B25" t="s">
        <v>55</v>
      </c>
      <c r="C25">
        <v>940</v>
      </c>
    </row>
    <row r="26" spans="1:3">
      <c r="A26" s="4">
        <v>18</v>
      </c>
      <c r="B26" t="s">
        <v>56</v>
      </c>
      <c r="C26">
        <v>82</v>
      </c>
    </row>
    <row r="27" spans="1:3">
      <c r="A27" s="1"/>
    </row>
    <row r="28" spans="1:3">
      <c r="A28" s="1"/>
      <c r="B28" s="2" t="s">
        <v>57</v>
      </c>
      <c r="C28" s="7">
        <f>SUM(C9:C26)</f>
        <v>6021</v>
      </c>
    </row>
    <row r="31" spans="1:3">
      <c r="A31" s="3"/>
      <c r="B31" s="8" t="s">
        <v>60</v>
      </c>
      <c r="C31" s="7">
        <f>SUM(C28, C5, C6)</f>
        <v>6123</v>
      </c>
    </row>
    <row r="32" spans="1:3">
      <c r="A32" s="3"/>
      <c r="B32" s="1"/>
      <c r="C32" s="1"/>
    </row>
    <row r="35" spans="1:3">
      <c r="A35" s="3"/>
      <c r="B35" s="2" t="s">
        <v>63</v>
      </c>
      <c r="C35" s="9">
        <f>(C4/C3)</f>
        <v>0.55309734513274333</v>
      </c>
    </row>
  </sheetData>
  <sheetProtection algorithmName="SHA-512" hashValue="IDbeVooTzRjY1REh/6HYAP+C18tvA8kIo1Mtcnbjsri5XqbQP++c+UhILu5dZfc4Uxsk3ZpARZJqnj/etSkZ+g==" saltValue="pbIV8bGej9Iwg+gu0C79U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2BB0C-0804-4F4C-BF50-7C56C1F52FD0}">
  <sheetPr>
    <tabColor rgb="FF00B050"/>
  </sheetPr>
  <dimension ref="A1:C35"/>
  <sheetViews>
    <sheetView workbookViewId="0">
      <selection activeCell="B25" sqref="B25"/>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23381</v>
      </c>
    </row>
    <row r="4" spans="1:3">
      <c r="A4" s="3"/>
      <c r="B4" s="8" t="s">
        <v>62</v>
      </c>
      <c r="C4" s="5">
        <v>10568</v>
      </c>
    </row>
    <row r="5" spans="1:3">
      <c r="A5" s="3"/>
      <c r="B5" s="6" t="s">
        <v>59</v>
      </c>
      <c r="C5" s="6">
        <v>223</v>
      </c>
    </row>
    <row r="6" spans="1:3">
      <c r="A6" s="1"/>
      <c r="B6" s="6" t="s">
        <v>58</v>
      </c>
      <c r="C6" s="1">
        <v>36</v>
      </c>
    </row>
    <row r="7" spans="1:3">
      <c r="A7" s="1"/>
      <c r="B7" s="6"/>
      <c r="C7" s="1"/>
    </row>
    <row r="8" spans="1:3">
      <c r="A8" s="2" t="s">
        <v>4</v>
      </c>
      <c r="B8" s="2" t="s">
        <v>5</v>
      </c>
      <c r="C8" s="2" t="s">
        <v>6</v>
      </c>
    </row>
    <row r="9" spans="1:3">
      <c r="A9" s="4">
        <v>1</v>
      </c>
      <c r="B9" t="s">
        <v>38</v>
      </c>
      <c r="C9" s="5">
        <v>4133</v>
      </c>
    </row>
    <row r="10" spans="1:3">
      <c r="A10" s="4">
        <v>2</v>
      </c>
      <c r="B10" t="s">
        <v>40</v>
      </c>
      <c r="C10" s="1">
        <v>601</v>
      </c>
    </row>
    <row r="11" spans="1:3">
      <c r="A11" s="4">
        <v>3</v>
      </c>
      <c r="B11" t="s">
        <v>41</v>
      </c>
      <c r="C11" s="1">
        <v>248</v>
      </c>
    </row>
    <row r="12" spans="1:3">
      <c r="A12" s="4">
        <v>4</v>
      </c>
      <c r="B12" t="s">
        <v>42</v>
      </c>
      <c r="C12" s="1">
        <v>114</v>
      </c>
    </row>
    <row r="13" spans="1:3">
      <c r="A13" s="4">
        <v>5</v>
      </c>
      <c r="B13" t="s">
        <v>43</v>
      </c>
      <c r="C13" s="1">
        <v>941</v>
      </c>
    </row>
    <row r="14" spans="1:3">
      <c r="A14" s="4">
        <v>6</v>
      </c>
      <c r="B14" t="s">
        <v>44</v>
      </c>
      <c r="C14" s="1">
        <v>122</v>
      </c>
    </row>
    <row r="15" spans="1:3">
      <c r="A15" s="4">
        <v>7</v>
      </c>
      <c r="B15" t="s">
        <v>45</v>
      </c>
      <c r="C15" s="1">
        <v>1225</v>
      </c>
    </row>
    <row r="16" spans="1:3">
      <c r="A16" s="4">
        <v>8</v>
      </c>
      <c r="B16" s="6" t="s">
        <v>46</v>
      </c>
      <c r="C16" s="6">
        <v>11</v>
      </c>
    </row>
    <row r="17" spans="1:3">
      <c r="A17" s="4">
        <v>9</v>
      </c>
      <c r="B17" s="6" t="s">
        <v>47</v>
      </c>
      <c r="C17" s="6">
        <v>7</v>
      </c>
    </row>
    <row r="18" spans="1:3">
      <c r="A18" s="4">
        <v>10</v>
      </c>
      <c r="B18" s="6" t="s">
        <v>48</v>
      </c>
      <c r="C18" s="6">
        <v>35</v>
      </c>
    </row>
    <row r="19" spans="1:3">
      <c r="A19" s="4">
        <v>11</v>
      </c>
      <c r="B19" t="s">
        <v>49</v>
      </c>
      <c r="C19">
        <v>7</v>
      </c>
    </row>
    <row r="20" spans="1:3">
      <c r="A20" s="4">
        <v>12</v>
      </c>
      <c r="B20" t="s">
        <v>50</v>
      </c>
      <c r="C20">
        <v>4</v>
      </c>
    </row>
    <row r="21" spans="1:3">
      <c r="A21" s="4">
        <v>13</v>
      </c>
      <c r="B21" t="s">
        <v>51</v>
      </c>
      <c r="C21">
        <v>316</v>
      </c>
    </row>
    <row r="22" spans="1:3">
      <c r="A22" s="4">
        <v>14</v>
      </c>
      <c r="B22" t="s">
        <v>52</v>
      </c>
      <c r="C22">
        <v>256</v>
      </c>
    </row>
    <row r="23" spans="1:3">
      <c r="A23" s="4">
        <v>15</v>
      </c>
      <c r="B23" t="s">
        <v>53</v>
      </c>
      <c r="C23">
        <v>694</v>
      </c>
    </row>
    <row r="24" spans="1:3">
      <c r="A24" s="4">
        <v>16</v>
      </c>
      <c r="B24" t="s">
        <v>54</v>
      </c>
      <c r="C24">
        <v>103</v>
      </c>
    </row>
    <row r="25" spans="1:3">
      <c r="A25" s="4">
        <v>17</v>
      </c>
      <c r="B25" t="s">
        <v>55</v>
      </c>
      <c r="C25">
        <v>1181</v>
      </c>
    </row>
    <row r="26" spans="1:3">
      <c r="A26" s="4">
        <v>18</v>
      </c>
      <c r="B26" t="s">
        <v>56</v>
      </c>
      <c r="C26">
        <v>311</v>
      </c>
    </row>
    <row r="27" spans="1:3">
      <c r="A27" s="1"/>
    </row>
    <row r="28" spans="1:3">
      <c r="A28" s="1"/>
      <c r="B28" s="2" t="s">
        <v>57</v>
      </c>
      <c r="C28" s="7">
        <f>SUM(C9:C26)</f>
        <v>10309</v>
      </c>
    </row>
    <row r="31" spans="1:3">
      <c r="A31" s="3"/>
      <c r="B31" s="8" t="s">
        <v>60</v>
      </c>
      <c r="C31" s="7">
        <f>SUM(C28, C5, C6)</f>
        <v>10568</v>
      </c>
    </row>
    <row r="32" spans="1:3">
      <c r="A32" s="3"/>
      <c r="B32" s="1"/>
      <c r="C32" s="1"/>
    </row>
    <row r="35" spans="1:3">
      <c r="A35" s="3"/>
      <c r="B35" s="2" t="s">
        <v>63</v>
      </c>
      <c r="C35" s="9">
        <f>(C4/C3)</f>
        <v>0.45199093280869079</v>
      </c>
    </row>
  </sheetData>
  <sheetProtection algorithmName="SHA-512" hashValue="Z9kY+i8b350oEj11XvTX/YV4ec22osUy4ZMdW/ue+fZCQDphopbB+5HqOP3tDN3AY95stGZvQ47TBWQOSwlC0w==" saltValue="oEgCpQJ2LlbVQL+sf58ux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AF301-5353-4A0A-A961-3099545C8284}">
  <sheetPr>
    <tabColor rgb="FF00B050"/>
  </sheetPr>
  <dimension ref="A1:C35"/>
  <sheetViews>
    <sheetView workbookViewId="0">
      <selection activeCell="B10" sqref="B10"/>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27080</v>
      </c>
    </row>
    <row r="4" spans="1:3">
      <c r="A4" s="3"/>
      <c r="B4" s="8" t="s">
        <v>62</v>
      </c>
      <c r="C4" s="5">
        <f>C31</f>
        <v>14464</v>
      </c>
    </row>
    <row r="5" spans="1:3">
      <c r="A5" s="3"/>
      <c r="B5" s="6" t="s">
        <v>59</v>
      </c>
      <c r="C5" s="6">
        <v>266</v>
      </c>
    </row>
    <row r="6" spans="1:3">
      <c r="A6" s="1"/>
      <c r="B6" s="6" t="s">
        <v>58</v>
      </c>
      <c r="C6" s="1">
        <v>83</v>
      </c>
    </row>
    <row r="7" spans="1:3">
      <c r="A7" s="1"/>
      <c r="B7" s="6"/>
      <c r="C7" s="1"/>
    </row>
    <row r="8" spans="1:3">
      <c r="A8" s="2" t="s">
        <v>4</v>
      </c>
      <c r="B8" s="2" t="s">
        <v>5</v>
      </c>
      <c r="C8" s="2" t="s">
        <v>6</v>
      </c>
    </row>
    <row r="9" spans="1:3">
      <c r="A9" s="4">
        <v>1</v>
      </c>
      <c r="B9" t="s">
        <v>38</v>
      </c>
      <c r="C9" s="5">
        <v>193</v>
      </c>
    </row>
    <row r="10" spans="1:3">
      <c r="A10" s="4">
        <v>2</v>
      </c>
      <c r="B10" t="s">
        <v>66</v>
      </c>
      <c r="C10" s="1">
        <v>1418</v>
      </c>
    </row>
    <row r="11" spans="1:3">
      <c r="A11" s="4">
        <v>3</v>
      </c>
      <c r="B11" t="s">
        <v>41</v>
      </c>
      <c r="C11" s="1">
        <v>541</v>
      </c>
    </row>
    <row r="12" spans="1:3">
      <c r="A12" s="4">
        <v>4</v>
      </c>
      <c r="B12" t="s">
        <v>42</v>
      </c>
      <c r="C12" s="1">
        <v>4626</v>
      </c>
    </row>
    <row r="13" spans="1:3">
      <c r="A13" s="4">
        <v>5</v>
      </c>
      <c r="B13" t="s">
        <v>43</v>
      </c>
      <c r="C13" s="1">
        <v>733</v>
      </c>
    </row>
    <row r="14" spans="1:3">
      <c r="A14" s="4">
        <v>6</v>
      </c>
      <c r="B14" t="s">
        <v>44</v>
      </c>
      <c r="C14" s="1">
        <v>100</v>
      </c>
    </row>
    <row r="15" spans="1:3">
      <c r="A15" s="4">
        <v>7</v>
      </c>
      <c r="B15" t="s">
        <v>45</v>
      </c>
      <c r="C15" s="1">
        <v>1274</v>
      </c>
    </row>
    <row r="16" spans="1:3">
      <c r="A16" s="4">
        <v>8</v>
      </c>
      <c r="B16" s="6" t="s">
        <v>46</v>
      </c>
      <c r="C16" s="6">
        <v>29</v>
      </c>
    </row>
    <row r="17" spans="1:3">
      <c r="A17" s="4">
        <v>9</v>
      </c>
      <c r="B17" s="6" t="s">
        <v>47</v>
      </c>
      <c r="C17" s="6">
        <v>24</v>
      </c>
    </row>
    <row r="18" spans="1:3">
      <c r="A18" s="4">
        <v>10</v>
      </c>
      <c r="B18" s="6" t="s">
        <v>48</v>
      </c>
      <c r="C18" s="6">
        <v>37</v>
      </c>
    </row>
    <row r="19" spans="1:3">
      <c r="A19" s="4">
        <v>11</v>
      </c>
      <c r="B19" t="s">
        <v>49</v>
      </c>
      <c r="C19">
        <v>13</v>
      </c>
    </row>
    <row r="20" spans="1:3">
      <c r="A20" s="4">
        <v>12</v>
      </c>
      <c r="B20" t="s">
        <v>50</v>
      </c>
      <c r="C20">
        <v>17</v>
      </c>
    </row>
    <row r="21" spans="1:3">
      <c r="A21" s="4">
        <v>13</v>
      </c>
      <c r="B21" t="s">
        <v>51</v>
      </c>
      <c r="C21">
        <v>401</v>
      </c>
    </row>
    <row r="22" spans="1:3">
      <c r="A22" s="4">
        <v>14</v>
      </c>
      <c r="B22" t="s">
        <v>52</v>
      </c>
      <c r="C22">
        <v>393</v>
      </c>
    </row>
    <row r="23" spans="1:3">
      <c r="A23" s="4">
        <v>15</v>
      </c>
      <c r="B23" t="s">
        <v>53</v>
      </c>
      <c r="C23">
        <v>912</v>
      </c>
    </row>
    <row r="24" spans="1:3">
      <c r="A24" s="4">
        <v>16</v>
      </c>
      <c r="B24" t="s">
        <v>54</v>
      </c>
      <c r="C24">
        <v>186</v>
      </c>
    </row>
    <row r="25" spans="1:3">
      <c r="A25" s="4">
        <v>17</v>
      </c>
      <c r="B25" t="s">
        <v>55</v>
      </c>
      <c r="C25">
        <v>2279</v>
      </c>
    </row>
    <row r="26" spans="1:3">
      <c r="A26" s="4">
        <v>18</v>
      </c>
      <c r="B26" t="s">
        <v>56</v>
      </c>
      <c r="C26">
        <v>939</v>
      </c>
    </row>
    <row r="27" spans="1:3">
      <c r="A27" s="1"/>
    </row>
    <row r="28" spans="1:3">
      <c r="A28" s="1"/>
      <c r="B28" s="2" t="s">
        <v>57</v>
      </c>
      <c r="C28" s="7">
        <f>SUM(C9:C26)</f>
        <v>14115</v>
      </c>
    </row>
    <row r="31" spans="1:3">
      <c r="A31" s="3"/>
      <c r="B31" s="8" t="s">
        <v>60</v>
      </c>
      <c r="C31" s="7">
        <f>SUM(C28, C5, C6)</f>
        <v>14464</v>
      </c>
    </row>
    <row r="32" spans="1:3">
      <c r="A32" s="3"/>
      <c r="B32" s="1"/>
      <c r="C32" s="1"/>
    </row>
    <row r="35" spans="1:3">
      <c r="A35" s="3"/>
      <c r="B35" s="2" t="s">
        <v>63</v>
      </c>
      <c r="C35" s="9">
        <f>(C4/C3)</f>
        <v>0.53412112259970457</v>
      </c>
    </row>
  </sheetData>
  <sheetProtection algorithmName="SHA-512" hashValue="X0ezGWQKvESJwrp1kGwi3RH96vXm6zRwwx/9+AZ5QiDUmBDEzhgBvZUAVNpA3u4h1ueZoZDtHh/L+kWHwRJV+A==" saltValue="rlZB0UpGWl4yHar0p45V3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49A28-D5EC-4D7E-8334-781E5EE3E92F}">
  <sheetPr>
    <tabColor rgb="FF00B050"/>
  </sheetPr>
  <dimension ref="A1:C35"/>
  <sheetViews>
    <sheetView workbookViewId="0">
      <selection activeCell="E17" sqref="E17"/>
    </sheetView>
  </sheetViews>
  <sheetFormatPr defaultRowHeight="15"/>
  <cols>
    <col min="1" max="1" width="3.28515625" bestFit="1" customWidth="1"/>
    <col min="2" max="2" width="37.5703125" bestFit="1" customWidth="1"/>
    <col min="3" max="3" width="19.5703125" customWidth="1"/>
  </cols>
  <sheetData>
    <row r="1" spans="1:3">
      <c r="A1" s="1"/>
      <c r="B1" s="10" t="s">
        <v>67</v>
      </c>
      <c r="C1" s="1"/>
    </row>
    <row r="2" spans="1:3">
      <c r="A2" s="1"/>
      <c r="B2" s="10"/>
      <c r="C2" s="1"/>
    </row>
    <row r="3" spans="1:3">
      <c r="A3" s="3"/>
      <c r="B3" s="2" t="s">
        <v>61</v>
      </c>
      <c r="C3" s="1">
        <v>21404</v>
      </c>
    </row>
    <row r="4" spans="1:3">
      <c r="A4" s="3"/>
      <c r="B4" s="8" t="s">
        <v>62</v>
      </c>
      <c r="C4" s="5">
        <v>12341</v>
      </c>
    </row>
    <row r="5" spans="1:3">
      <c r="A5" s="3"/>
      <c r="B5" s="6" t="s">
        <v>59</v>
      </c>
      <c r="C5" s="6">
        <v>272</v>
      </c>
    </row>
    <row r="6" spans="1:3">
      <c r="A6" s="1"/>
      <c r="B6" s="6" t="s">
        <v>58</v>
      </c>
      <c r="C6" s="1">
        <v>48</v>
      </c>
    </row>
    <row r="7" spans="1:3">
      <c r="A7" s="1"/>
      <c r="B7" s="6"/>
      <c r="C7" s="1"/>
    </row>
    <row r="8" spans="1:3">
      <c r="A8" s="2" t="s">
        <v>4</v>
      </c>
      <c r="B8" s="2" t="s">
        <v>5</v>
      </c>
      <c r="C8" s="2" t="s">
        <v>6</v>
      </c>
    </row>
    <row r="9" spans="1:3">
      <c r="A9" s="4">
        <v>1</v>
      </c>
      <c r="B9" t="s">
        <v>38</v>
      </c>
      <c r="C9" s="11">
        <v>127</v>
      </c>
    </row>
    <row r="10" spans="1:3">
      <c r="A10" s="4">
        <v>2</v>
      </c>
      <c r="B10" t="s">
        <v>66</v>
      </c>
      <c r="C10" s="11">
        <v>1231</v>
      </c>
    </row>
    <row r="11" spans="1:3">
      <c r="A11" s="4">
        <v>3</v>
      </c>
      <c r="B11" t="s">
        <v>41</v>
      </c>
      <c r="C11" s="12">
        <v>52</v>
      </c>
    </row>
    <row r="12" spans="1:3">
      <c r="A12" s="4">
        <v>4</v>
      </c>
      <c r="B12" t="s">
        <v>42</v>
      </c>
      <c r="C12" s="12">
        <v>64</v>
      </c>
    </row>
    <row r="13" spans="1:3">
      <c r="A13" s="4">
        <v>5</v>
      </c>
      <c r="B13" t="s">
        <v>43</v>
      </c>
      <c r="C13" s="12">
        <v>800</v>
      </c>
    </row>
    <row r="14" spans="1:3">
      <c r="A14" s="4">
        <v>6</v>
      </c>
      <c r="B14" t="s">
        <v>44</v>
      </c>
      <c r="C14" s="12">
        <v>4415</v>
      </c>
    </row>
    <row r="15" spans="1:3">
      <c r="A15" s="4">
        <v>7</v>
      </c>
      <c r="B15" t="s">
        <v>45</v>
      </c>
      <c r="C15" s="12">
        <v>937</v>
      </c>
    </row>
    <row r="16" spans="1:3">
      <c r="A16" s="4">
        <v>8</v>
      </c>
      <c r="B16" s="6" t="s">
        <v>46</v>
      </c>
      <c r="C16" s="12">
        <v>27</v>
      </c>
    </row>
    <row r="17" spans="1:3">
      <c r="A17" s="4">
        <v>9</v>
      </c>
      <c r="B17" s="6" t="s">
        <v>47</v>
      </c>
      <c r="C17" s="12">
        <v>8</v>
      </c>
    </row>
    <row r="18" spans="1:3">
      <c r="A18" s="4">
        <v>10</v>
      </c>
      <c r="B18" s="6" t="s">
        <v>48</v>
      </c>
      <c r="C18" s="12">
        <v>488</v>
      </c>
    </row>
    <row r="19" spans="1:3">
      <c r="A19" s="4">
        <v>11</v>
      </c>
      <c r="B19" t="s">
        <v>49</v>
      </c>
      <c r="C19" s="12">
        <v>10</v>
      </c>
    </row>
    <row r="20" spans="1:3">
      <c r="A20" s="4">
        <v>12</v>
      </c>
      <c r="B20" t="s">
        <v>50</v>
      </c>
      <c r="C20" s="12">
        <v>3</v>
      </c>
    </row>
    <row r="21" spans="1:3">
      <c r="A21" s="4">
        <v>13</v>
      </c>
      <c r="B21" t="s">
        <v>51</v>
      </c>
      <c r="C21" s="12">
        <v>571</v>
      </c>
    </row>
    <row r="22" spans="1:3">
      <c r="A22" s="4">
        <v>14</v>
      </c>
      <c r="B22" t="s">
        <v>52</v>
      </c>
      <c r="C22" s="12">
        <v>154</v>
      </c>
    </row>
    <row r="23" spans="1:3">
      <c r="A23" s="4">
        <v>15</v>
      </c>
      <c r="B23" t="s">
        <v>53</v>
      </c>
      <c r="C23" s="12">
        <v>1036</v>
      </c>
    </row>
    <row r="24" spans="1:3">
      <c r="A24" s="4">
        <v>16</v>
      </c>
      <c r="B24" t="s">
        <v>54</v>
      </c>
      <c r="C24" s="12">
        <v>71</v>
      </c>
    </row>
    <row r="25" spans="1:3">
      <c r="A25" s="4">
        <v>17</v>
      </c>
      <c r="B25" t="s">
        <v>55</v>
      </c>
      <c r="C25" s="12">
        <v>1490</v>
      </c>
    </row>
    <row r="26" spans="1:3">
      <c r="A26" s="4">
        <v>18</v>
      </c>
      <c r="B26" t="s">
        <v>56</v>
      </c>
      <c r="C26" s="13">
        <v>537</v>
      </c>
    </row>
    <row r="27" spans="1:3">
      <c r="A27" s="1"/>
    </row>
    <row r="28" spans="1:3">
      <c r="A28" s="1"/>
      <c r="B28" s="2" t="s">
        <v>57</v>
      </c>
      <c r="C28" s="7">
        <f>SUM(C9:C26)</f>
        <v>12021</v>
      </c>
    </row>
    <row r="31" spans="1:3">
      <c r="A31" s="3"/>
      <c r="B31" s="8" t="s">
        <v>60</v>
      </c>
      <c r="C31" s="7">
        <f>SUM(C28, C5, C6)</f>
        <v>12341</v>
      </c>
    </row>
    <row r="32" spans="1:3">
      <c r="A32" s="3"/>
      <c r="B32" s="1"/>
      <c r="C32" s="1"/>
    </row>
    <row r="35" spans="1:3">
      <c r="A35" s="3"/>
      <c r="B35" s="2" t="s">
        <v>63</v>
      </c>
      <c r="C35" s="9">
        <f>(C4/C3)</f>
        <v>0.57657447206129697</v>
      </c>
    </row>
  </sheetData>
  <sheetProtection algorithmName="SHA-512" hashValue="kEffbe6ekeYNMvAUeOdVjd2c5uJSnIacdZ9XskPGwiY08NDeHX1Wwz11oRYPbKM7oa5CxoEQxP3nlVJXVkm5nw==" saltValue="W+HH6BK01UMb1KkPVsjHe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e1b9b6d-b887-446c-9dce-4968e9b06264" ContentTypeId="0x010100DCD422DC78816243BC06FDD53AB4B000"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WL" ma:contentTypeID="0x010100DCD422DC78816243BC06FDD53AB4B000010500998352303C78B141B7D83DF87AC16E09" ma:contentTypeVersion="446" ma:contentTypeDescription="document WL" ma:contentTypeScope="" ma:versionID="cbca23aa7b440408b14c8d06ded56fc6">
  <xsd:schema xmlns:xsd="http://www.w3.org/2001/XMLSchema" xmlns:xs="http://www.w3.org/2001/XMLSchema" xmlns:p="http://schemas.microsoft.com/office/2006/metadata/properties" xmlns:ns1="c41d040b-1f23-46d8-95f8-73c4343eacb6" xmlns:ns2="http://schemas.microsoft.com/sharepoint/v3" xmlns:ns4="5e1ee74f-1267-44d8-b8ab-7458caab7c9a" xmlns:ns5="5a61351e-1438-4cac-9f5b-a4eb07566fa5" targetNamespace="http://schemas.microsoft.com/office/2006/metadata/properties" ma:root="true" ma:fieldsID="d642f2591c61c391e30349d27bdac785" ns1:_="" ns2:_="" ns4:_="" ns5:_="">
    <xsd:import namespace="c41d040b-1f23-46d8-95f8-73c4343eacb6"/>
    <xsd:import namespace="http://schemas.microsoft.com/sharepoint/v3"/>
    <xsd:import namespace="5e1ee74f-1267-44d8-b8ab-7458caab7c9a"/>
    <xsd:import namespace="5a61351e-1438-4cac-9f5b-a4eb07566fa5"/>
    <xsd:element name="properties">
      <xsd:complexType>
        <xsd:sequence>
          <xsd:element name="documentManagement">
            <xsd:complexType>
              <xsd:all>
                <xsd:element ref="ns1:Documentomschrijving" minOccurs="0"/>
                <xsd:element ref="ns1:Documentsortering1" minOccurs="0"/>
                <xsd:element ref="ns1:Documentsortering2" minOccurs="0"/>
                <xsd:element ref="ns1:UwKenmerk" minOccurs="0"/>
                <xsd:element ref="ns1:DatumDocument" minOccurs="0"/>
                <xsd:element ref="ns1:Verzenddatum" minOccurs="0"/>
                <xsd:element ref="ns1:DatumVervanging" minOccurs="0"/>
                <xsd:element ref="ns1:Documentnummer" minOccurs="0"/>
                <xsd:element ref="ns1:DocumentcreatieXML" minOccurs="0"/>
                <xsd:element ref="ns1:n267401cbecb47ff9785abaaf40f91cf" minOccurs="0"/>
                <xsd:element ref="ns1:TaxCatchAll" minOccurs="0"/>
                <xsd:element ref="ns1:TaxCatchAllLabel" minOccurs="0"/>
                <xsd:element ref="ns1:ContactTelefoon" minOccurs="0"/>
                <xsd:element ref="ns1:ContactPlaats" minOccurs="0"/>
                <xsd:element ref="ns1:ContactAdres" minOccurs="0"/>
                <xsd:element ref="ns1:KlantNaam" minOccurs="0"/>
                <xsd:element ref="ns1:ZaakId" minOccurs="0"/>
                <xsd:element ref="ns1:IdentificatiekenmerkTMLO" minOccurs="0"/>
                <xsd:element ref="ns1:Zaakbehandelaar" minOccurs="0"/>
                <xsd:element ref="ns1:KlantLand" minOccurs="0"/>
                <xsd:element ref="ns2:DocumentSetDescription" minOccurs="0"/>
                <xsd:element ref="ns1:KlantPostcode" minOccurs="0"/>
                <xsd:element ref="ns1:KlantVestigingsnummer" minOccurs="0"/>
                <xsd:element ref="ns1:Zaaknummer" minOccurs="0"/>
                <xsd:element ref="ns4:MediaServiceLocation" minOccurs="0"/>
                <xsd:element ref="ns5:Bestandsgrootte" minOccurs="0"/>
                <xsd:element ref="ns1:KlantPlaats" minOccurs="0"/>
                <xsd:element ref="ns1:KlantAdres" minOccurs="0"/>
                <xsd:element ref="ns4:MediaLengthInSeconds" minOccurs="0"/>
                <xsd:element ref="ns4:lcf76f155ced4ddcb4097134ff3c332f" minOccurs="0"/>
                <xsd:element ref="ns1:ContactNaam" minOccurs="0"/>
                <xsd:element ref="ns1:ContactLand" minOccurs="0"/>
                <xsd:element ref="ns1:ContactEmail" minOccurs="0"/>
                <xsd:element ref="ns1:ContactPostcod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1d040b-1f23-46d8-95f8-73c4343eacb6" elementFormDefault="qualified">
    <xsd:import namespace="http://schemas.microsoft.com/office/2006/documentManagement/types"/>
    <xsd:import namespace="http://schemas.microsoft.com/office/infopath/2007/PartnerControls"/>
    <xsd:element name="Documentomschrijving" ma:index="2" nillable="true" ma:displayName="Documentomschrijving" ma:internalName="Documentomschrijving" ma:readOnly="false">
      <xsd:simpleType>
        <xsd:restriction base="dms:Text">
          <xsd:maxLength value="255"/>
        </xsd:restriction>
      </xsd:simpleType>
    </xsd:element>
    <xsd:element name="Documentsortering1" ma:index="3" nillable="true" ma:displayName="Documentsortering 1" ma:internalName="Documentsortering1" ma:readOnly="false">
      <xsd:simpleType>
        <xsd:restriction base="dms:Text">
          <xsd:maxLength value="255"/>
        </xsd:restriction>
      </xsd:simpleType>
    </xsd:element>
    <xsd:element name="Documentsortering2" ma:index="4" nillable="true" ma:displayName="Documentsortering 2" ma:internalName="Documentsortering2" ma:readOnly="false">
      <xsd:simpleType>
        <xsd:restriction base="dms:Text">
          <xsd:maxLength value="255"/>
        </xsd:restriction>
      </xsd:simpleType>
    </xsd:element>
    <xsd:element name="UwKenmerk" ma:index="6" nillable="true" ma:displayName="Uw kenmerk" ma:internalName="UwKenmerk" ma:readOnly="false">
      <xsd:simpleType>
        <xsd:restriction base="dms:Text">
          <xsd:maxLength value="255"/>
        </xsd:restriction>
      </xsd:simpleType>
    </xsd:element>
    <xsd:element name="DatumDocument" ma:index="7" nillable="true" ma:displayName="Datum document" ma:format="DateOnly" ma:internalName="DatumDocument" ma:readOnly="false">
      <xsd:simpleType>
        <xsd:restriction base="dms:DateTime"/>
      </xsd:simpleType>
    </xsd:element>
    <xsd:element name="Verzenddatum" ma:index="8" nillable="true" ma:displayName="Verzenddatum" ma:format="DateOnly" ma:internalName="Verzenddatum" ma:readOnly="false">
      <xsd:simpleType>
        <xsd:restriction base="dms:DateTime"/>
      </xsd:simpleType>
    </xsd:element>
    <xsd:element name="DatumVervanging" ma:index="9" nillable="true" ma:displayName="Datum vervanging" ma:format="DateOnly" ma:internalName="DatumVervanging" ma:readOnly="false">
      <xsd:simpleType>
        <xsd:restriction base="dms:DateTime"/>
      </xsd:simpleType>
    </xsd:element>
    <xsd:element name="Documentnummer" ma:index="10" nillable="true" ma:displayName="Documentnummer" ma:internalName="Documentnummer" ma:readOnly="false">
      <xsd:simpleType>
        <xsd:restriction base="dms:Text">
          <xsd:maxLength value="255"/>
        </xsd:restriction>
      </xsd:simpleType>
    </xsd:element>
    <xsd:element name="DocumentcreatieXML" ma:index="12" nillable="true" ma:displayName="DocumentcreatieXML" ma:internalName="DocumentcreatieXML">
      <xsd:simpleType>
        <xsd:restriction base="dms:Text">
          <xsd:maxLength value="255"/>
        </xsd:restriction>
      </xsd:simpleType>
    </xsd:element>
    <xsd:element name="n267401cbecb47ff9785abaaf40f91cf" ma:index="18" nillable="true" ma:taxonomy="true" ma:internalName="n267401cbecb47ff9785abaaf40f91cf" ma:taxonomyFieldName="Documenttype" ma:displayName="Documenttype" ma:default="" ma:fieldId="{7267401c-becb-47ff-9785-abaaf40f91cf}" ma:sspId="9e1b9b6d-b887-446c-9dce-4968e9b06264" ma:termSetId="2afdb0aa-e7e2-4470-94ba-281c05958034"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0e8caa5d-f25a-45ca-9f77-c245c3f4f7c0}" ma:internalName="TaxCatchAll" ma:showField="CatchAllData" ma:web="5a61351e-1438-4cac-9f5b-a4eb07566fa5">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0e8caa5d-f25a-45ca-9f77-c245c3f4f7c0}" ma:internalName="TaxCatchAllLabel" ma:readOnly="true" ma:showField="CatchAllDataLabel" ma:web="5a61351e-1438-4cac-9f5b-a4eb07566fa5">
      <xsd:complexType>
        <xsd:complexContent>
          <xsd:extension base="dms:MultiChoiceLookup">
            <xsd:sequence>
              <xsd:element name="Value" type="dms:Lookup" maxOccurs="unbounded" minOccurs="0" nillable="true"/>
            </xsd:sequence>
          </xsd:extension>
        </xsd:complexContent>
      </xsd:complexType>
    </xsd:element>
    <xsd:element name="ContactTelefoon" ma:index="22" nillable="true" ma:displayName="Contact telefoon" ma:internalName="ContactTelefoon" ma:readOnly="false">
      <xsd:simpleType>
        <xsd:restriction base="dms:Text">
          <xsd:maxLength value="255"/>
        </xsd:restriction>
      </xsd:simpleType>
    </xsd:element>
    <xsd:element name="ContactPlaats" ma:index="23" nillable="true" ma:displayName="Contact  Plaats" ma:internalName="ContactPlaats" ma:readOnly="false">
      <xsd:simpleType>
        <xsd:restriction base="dms:Text">
          <xsd:maxLength value="255"/>
        </xsd:restriction>
      </xsd:simpleType>
    </xsd:element>
    <xsd:element name="ContactAdres" ma:index="24" nillable="true" ma:displayName="Contact adres" ma:internalName="ContactAdres" ma:readOnly="false">
      <xsd:simpleType>
        <xsd:restriction base="dms:Text">
          <xsd:maxLength value="255"/>
        </xsd:restriction>
      </xsd:simpleType>
    </xsd:element>
    <xsd:element name="KlantNaam" ma:index="25" nillable="true" ma:displayName="Klant naam" ma:internalName="KlantNaam" ma:readOnly="false">
      <xsd:simpleType>
        <xsd:restriction base="dms:Text">
          <xsd:maxLength value="255"/>
        </xsd:restriction>
      </xsd:simpleType>
    </xsd:element>
    <xsd:element name="ZaakId" ma:index="26" nillable="true" ma:displayName="ZaakId" ma:indexed="true" ma:internalName="ZaakId">
      <xsd:simpleType>
        <xsd:restriction base="dms:Text">
          <xsd:maxLength value="255"/>
        </xsd:restriction>
      </xsd:simpleType>
    </xsd:element>
    <xsd:element name="IdentificatiekenmerkTMLO" ma:index="27" nillable="true" ma:displayName="Identificatiekenmerk TMLO" ma:default="Waterschap Limburg" ma:format="Dropdown" ma:internalName="IdentificatiekenmerkTMLO" ma:readOnly="false">
      <xsd:simpleType>
        <xsd:restriction base="dms:Choice">
          <xsd:enumeration value="Waterschap Limburg"/>
        </xsd:restriction>
      </xsd:simpleType>
    </xsd:element>
    <xsd:element name="Zaakbehandelaar" ma:index="28" nillable="true" ma:displayName="Zaakbehandelaar" ma:indexed="true" ma:internalName="Zaakbehandelaar">
      <xsd:simpleType>
        <xsd:restriction base="dms:Text">
          <xsd:maxLength value="255"/>
        </xsd:restriction>
      </xsd:simpleType>
    </xsd:element>
    <xsd:element name="KlantLand" ma:index="29" nillable="true" ma:displayName="Klant land" ma:default="Nederland" ma:format="Dropdown" ma:internalName="KlantLand" ma:readOnly="false">
      <xsd:simpleType>
        <xsd:restriction base="dms:Choice">
          <xsd:enumeration value="Nederland"/>
          <xsd:enumeration value="Belgie"/>
          <xsd:enumeration value="Duitsland"/>
        </xsd:restriction>
      </xsd:simpleType>
    </xsd:element>
    <xsd:element name="KlantPostcode" ma:index="31" nillable="true" ma:displayName="Klant postcode" ma:internalName="KlantPostcode" ma:readOnly="false">
      <xsd:simpleType>
        <xsd:restriction base="dms:Text">
          <xsd:maxLength value="255"/>
        </xsd:restriction>
      </xsd:simpleType>
    </xsd:element>
    <xsd:element name="KlantVestigingsnummer" ma:index="32" nillable="true" ma:displayName="Klant vestigingsnummer" ma:internalName="KlantVestigingsnummer" ma:readOnly="false">
      <xsd:simpleType>
        <xsd:restriction base="dms:Text">
          <xsd:maxLength value="255"/>
        </xsd:restriction>
      </xsd:simpleType>
    </xsd:element>
    <xsd:element name="Zaaknummer" ma:index="33" nillable="true" ma:displayName="Zaaknummer" ma:indexed="true" ma:internalName="Zaaknummer" ma:readOnly="false">
      <xsd:simpleType>
        <xsd:restriction base="dms:Text">
          <xsd:maxLength value="255"/>
        </xsd:restriction>
      </xsd:simpleType>
    </xsd:element>
    <xsd:element name="KlantPlaats" ma:index="36" nillable="true" ma:displayName="Klant plaats" ma:internalName="KlantPlaats" ma:readOnly="false">
      <xsd:simpleType>
        <xsd:restriction base="dms:Text">
          <xsd:maxLength value="255"/>
        </xsd:restriction>
      </xsd:simpleType>
    </xsd:element>
    <xsd:element name="KlantAdres" ma:index="37" nillable="true" ma:displayName="Klant adres" ma:internalName="KlantAdres" ma:readOnly="false">
      <xsd:simpleType>
        <xsd:restriction base="dms:Text">
          <xsd:maxLength value="255"/>
        </xsd:restriction>
      </xsd:simpleType>
    </xsd:element>
    <xsd:element name="ContactNaam" ma:index="41" nillable="true" ma:displayName="Contact naam" ma:internalName="ContactNaam" ma:readOnly="false">
      <xsd:simpleType>
        <xsd:restriction base="dms:Text">
          <xsd:maxLength value="255"/>
        </xsd:restriction>
      </xsd:simpleType>
    </xsd:element>
    <xsd:element name="ContactLand" ma:index="42" nillable="true" ma:displayName="Contact land" ma:default="Nederland" ma:format="Dropdown" ma:internalName="ContactLand" ma:readOnly="false">
      <xsd:simpleType>
        <xsd:restriction base="dms:Choice">
          <xsd:enumeration value="Nederland"/>
          <xsd:enumeration value="Belgie"/>
          <xsd:enumeration value="Duitsland"/>
        </xsd:restriction>
      </xsd:simpleType>
    </xsd:element>
    <xsd:element name="ContactEmail" ma:index="43" nillable="true" ma:displayName="Contact email" ma:internalName="ContactEmail" ma:readOnly="false">
      <xsd:simpleType>
        <xsd:restriction base="dms:Text">
          <xsd:maxLength value="255"/>
        </xsd:restriction>
      </xsd:simpleType>
    </xsd:element>
    <xsd:element name="ContactPostcode" ma:index="44" nillable="true" ma:displayName="Contact postcode" ma:internalName="ContactPostcod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30"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1ee74f-1267-44d8-b8ab-7458caab7c9a" elementFormDefault="qualified">
    <xsd:import namespace="http://schemas.microsoft.com/office/2006/documentManagement/types"/>
    <xsd:import namespace="http://schemas.microsoft.com/office/infopath/2007/PartnerControls"/>
    <xsd:element name="MediaServiceLocation" ma:index="34" nillable="true" ma:displayName="Location" ma:internalName="MediaServiceLocatio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Afbeeldingtags" ma:readOnly="false" ma:fieldId="{5cf76f15-5ced-4ddc-b409-7134ff3c332f}" ma:taxonomyMulti="true" ma:sspId="9e1b9b6d-b887-446c-9dce-4968e9b062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61351e-1438-4cac-9f5b-a4eb07566fa5" elementFormDefault="qualified">
    <xsd:import namespace="http://schemas.microsoft.com/office/2006/documentManagement/types"/>
    <xsd:import namespace="http://schemas.microsoft.com/office/infopath/2007/PartnerControls"/>
    <xsd:element name="Bestandsgrootte" ma:index="35" nillable="true" ma:displayName="Bestandsgrootte" ma:hidden="true" ma:internalName="Bestandsgrootte" ma:readOnly="false">
      <xsd:simpleType>
        <xsd:restriction base="dms:Text">
          <xsd:maxLength value="255"/>
        </xsd:restriction>
      </xsd:simpleType>
    </xsd:element>
    <xsd:element name="_dlc_DocId" ma:index="45" nillable="true" ma:displayName="Waarde van de document-id" ma:description="De waarde van de document-id die aan dit item is toegewezen." ma:internalName="_dlc_DocId" ma:readOnly="true">
      <xsd:simpleType>
        <xsd:restriction base="dms:Text"/>
      </xsd:simpleType>
    </xsd:element>
    <xsd:element name="_dlc_DocIdUrl" ma:index="46"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7"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5" ma:displayName="Auteur"/>
        <xsd:element ref="dcterms:created" minOccurs="0" maxOccurs="1"/>
        <xsd:element ref="dc:identifier" minOccurs="0" maxOccurs="1"/>
        <xsd:element name="contentType" minOccurs="0" maxOccurs="1" type="xsd:string" ma:index="21" ma:displayName="Inhoudstype"/>
        <xsd:element ref="dc:title" minOccurs="0" maxOccurs="1" ma:index="1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n267401cbecb47ff9785abaaf40f91cf xmlns="c41d040b-1f23-46d8-95f8-73c4343eacb6">
      <Terms xmlns="http://schemas.microsoft.com/office/infopath/2007/PartnerControls"/>
    </n267401cbecb47ff9785abaaf40f91cf>
    <TaxCatchAll xmlns="c41d040b-1f23-46d8-95f8-73c4343eacb6" xsi:nil="true"/>
    <KlantLand xmlns="c41d040b-1f23-46d8-95f8-73c4343eacb6">Nederland</KlantLand>
    <KlantAdres xmlns="c41d040b-1f23-46d8-95f8-73c4343eacb6" xsi:nil="true"/>
    <KlantVestigingsnummer xmlns="c41d040b-1f23-46d8-95f8-73c4343eacb6" xsi:nil="true"/>
    <IdentificatiekenmerkTMLO xmlns="c41d040b-1f23-46d8-95f8-73c4343eacb6">Waterschap Limburg</IdentificatiekenmerkTMLO>
    <ZaakId xmlns="c41d040b-1f23-46d8-95f8-73c4343eacb6">58665</ZaakId>
    <KlantNaam xmlns="c41d040b-1f23-46d8-95f8-73c4343eacb6" xsi:nil="true"/>
    <Zaaknummer xmlns="c41d040b-1f23-46d8-95f8-73c4343eacb6">2023-Z6381</Zaaknummer>
    <Documentsortering1 xmlns="c41d040b-1f23-46d8-95f8-73c4343eacb6" xsi:nil="true"/>
    <Verzenddatum xmlns="c41d040b-1f23-46d8-95f8-73c4343eacb6" xsi:nil="true"/>
    <ContactTelefoon xmlns="c41d040b-1f23-46d8-95f8-73c4343eacb6" xsi:nil="true"/>
    <Zaakbehandelaar xmlns="c41d040b-1f23-46d8-95f8-73c4343eacb6">Marnick Bronkhorst</Zaakbehandelaar>
    <DocumentSetDescription xmlns="http://schemas.microsoft.com/sharepoint/v3">Dashboard verkiezingen waterschap Limburg maart 2023</DocumentSetDescription>
    <Documentsortering2 xmlns="c41d040b-1f23-46d8-95f8-73c4343eacb6" xsi:nil="true"/>
    <UwKenmerk xmlns="c41d040b-1f23-46d8-95f8-73c4343eacb6" xsi:nil="true"/>
    <ContactAdres xmlns="c41d040b-1f23-46d8-95f8-73c4343eacb6" xsi:nil="true"/>
    <ContactLand xmlns="c41d040b-1f23-46d8-95f8-73c4343eacb6">Nederland</ContactLand>
    <KlantPlaats xmlns="c41d040b-1f23-46d8-95f8-73c4343eacb6" xsi:nil="true"/>
    <DatumDocument xmlns="c41d040b-1f23-46d8-95f8-73c4343eacb6" xsi:nil="true"/>
    <DocumentcreatieXML xmlns="c41d040b-1f23-46d8-95f8-73c4343eacb6" xsi:nil="true"/>
    <Documentomschrijving xmlns="c41d040b-1f23-46d8-95f8-73c4343eacb6" xsi:nil="true"/>
    <ContactNaam xmlns="c41d040b-1f23-46d8-95f8-73c4343eacb6" xsi:nil="true"/>
    <KlantPostcode xmlns="c41d040b-1f23-46d8-95f8-73c4343eacb6" xsi:nil="true"/>
    <DatumVervanging xmlns="c41d040b-1f23-46d8-95f8-73c4343eacb6" xsi:nil="true"/>
    <Documentnummer xmlns="c41d040b-1f23-46d8-95f8-73c4343eacb6" xsi:nil="true"/>
    <ContactPlaats xmlns="c41d040b-1f23-46d8-95f8-73c4343eacb6" xsi:nil="true"/>
    <ContactPostcode xmlns="c41d040b-1f23-46d8-95f8-73c4343eacb6" xsi:nil="true"/>
    <ContactEmail xmlns="c41d040b-1f23-46d8-95f8-73c4343eacb6" xsi:nil="true"/>
    <Bestandsgrootte xmlns="5a61351e-1438-4cac-9f5b-a4eb07566fa5" xsi:nil="true"/>
    <lcf76f155ced4ddcb4097134ff3c332f xmlns="5e1ee74f-1267-44d8-b8ab-7458caab7c9a">
      <Terms xmlns="http://schemas.microsoft.com/office/infopath/2007/PartnerControls"/>
    </lcf76f155ced4ddcb4097134ff3c332f>
    <_dlc_DocId xmlns="5a61351e-1438-4cac-9f5b-a4eb07566fa5">WLDOC-1878572058-58670</_dlc_DocId>
    <_dlc_DocIdUrl xmlns="5a61351e-1438-4cac-9f5b-a4eb07566fa5">
      <Url>https://waterschaplimburg.sharepoint.com/sites/Informatievoorziening/_layouts/15/DocIdRedir.aspx?ID=WLDOC-1878572058-58670</Url>
      <Description>WLDOC-1878572058-58670</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ACE05A-3E93-476E-BA4C-96FC483EEA3F}">
  <ds:schemaRefs>
    <ds:schemaRef ds:uri="Microsoft.SharePoint.Taxonomy.ContentTypeSync"/>
  </ds:schemaRefs>
</ds:datastoreItem>
</file>

<file path=customXml/itemProps2.xml><?xml version="1.0" encoding="utf-8"?>
<ds:datastoreItem xmlns:ds="http://schemas.openxmlformats.org/officeDocument/2006/customXml" ds:itemID="{55D8A974-231F-47E6-9C42-DA8BB74E8943}">
  <ds:schemaRefs>
    <ds:schemaRef ds:uri="http://schemas.microsoft.com/sharepoint/v3/contenttype/forms"/>
  </ds:schemaRefs>
</ds:datastoreItem>
</file>

<file path=customXml/itemProps3.xml><?xml version="1.0" encoding="utf-8"?>
<ds:datastoreItem xmlns:ds="http://schemas.openxmlformats.org/officeDocument/2006/customXml" ds:itemID="{23DE5A32-CFED-447E-AFE6-E4FB352F8D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1d040b-1f23-46d8-95f8-73c4343eacb6"/>
    <ds:schemaRef ds:uri="http://schemas.microsoft.com/sharepoint/v3"/>
    <ds:schemaRef ds:uri="5e1ee74f-1267-44d8-b8ab-7458caab7c9a"/>
    <ds:schemaRef ds:uri="5a61351e-1438-4cac-9f5b-a4eb07566f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43FFAD-5BB2-41F1-AC16-8596E50049EA}">
  <ds:schemaRefs>
    <ds:schemaRef ds:uri="http://schemas.microsoft.com/office/2006/documentManagement/types"/>
    <ds:schemaRef ds:uri="5e1ee74f-1267-44d8-b8ab-7458caab7c9a"/>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c41d040b-1f23-46d8-95f8-73c4343eacb6"/>
    <ds:schemaRef ds:uri="http://www.w3.org/XML/1998/namespace"/>
    <ds:schemaRef ds:uri="5a61351e-1438-4cac-9f5b-a4eb07566fa5"/>
    <ds:schemaRef ds:uri="http://schemas.microsoft.com/sharepoint/v3"/>
    <ds:schemaRef ds:uri="http://schemas.microsoft.com/office/2006/metadata/properties"/>
  </ds:schemaRefs>
</ds:datastoreItem>
</file>

<file path=customXml/itemProps5.xml><?xml version="1.0" encoding="utf-8"?>
<ds:datastoreItem xmlns:ds="http://schemas.openxmlformats.org/officeDocument/2006/customXml" ds:itemID="{1DD69866-91C4-4C19-9BEB-09E6E1B4512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35</vt:i4>
      </vt:variant>
    </vt:vector>
  </HeadingPairs>
  <TitlesOfParts>
    <vt:vector size="35" baseType="lpstr">
      <vt:lpstr>Uitkomsten analyse IDM</vt:lpstr>
      <vt:lpstr>Formuleblad IDM</vt:lpstr>
      <vt:lpstr>Beek</vt:lpstr>
      <vt:lpstr>Beekdaelen</vt:lpstr>
      <vt:lpstr>Beesel</vt:lpstr>
      <vt:lpstr>Bergen (L)</vt:lpstr>
      <vt:lpstr>Brunssum</vt:lpstr>
      <vt:lpstr>Echt-Susteren</vt:lpstr>
      <vt:lpstr>Eijsden-Margraten</vt:lpstr>
      <vt:lpstr>Gennep</vt:lpstr>
      <vt:lpstr>Gulpen-Wittem</vt:lpstr>
      <vt:lpstr>Heerlen</vt:lpstr>
      <vt:lpstr>Horst ad Maas</vt:lpstr>
      <vt:lpstr>Kerkrade</vt:lpstr>
      <vt:lpstr>Landgraaf</vt:lpstr>
      <vt:lpstr>Leudal</vt:lpstr>
      <vt:lpstr>Maasgouw</vt:lpstr>
      <vt:lpstr>Maastricht</vt:lpstr>
      <vt:lpstr>Blad1</vt:lpstr>
      <vt:lpstr>Blad2</vt:lpstr>
      <vt:lpstr>Meerssen</vt:lpstr>
      <vt:lpstr>Mook en Middelaar</vt:lpstr>
      <vt:lpstr>Nederweert</vt:lpstr>
      <vt:lpstr>Peel en Maas</vt:lpstr>
      <vt:lpstr>Roerdalen</vt:lpstr>
      <vt:lpstr>Roermond</vt:lpstr>
      <vt:lpstr>Simpelveld</vt:lpstr>
      <vt:lpstr>Sittard-Geleen</vt:lpstr>
      <vt:lpstr>Stein</vt:lpstr>
      <vt:lpstr>Vaals</vt:lpstr>
      <vt:lpstr>Valkenburg ad Geul</vt:lpstr>
      <vt:lpstr>Venlo</vt:lpstr>
      <vt:lpstr>Venray</vt:lpstr>
      <vt:lpstr>Voerendaal</vt:lpstr>
      <vt:lpstr>Weert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irodenburg</dc:creator>
  <cp:keywords/>
  <dc:description/>
  <cp:lastModifiedBy>Chantal Jeuriens</cp:lastModifiedBy>
  <cp:revision/>
  <dcterms:created xsi:type="dcterms:W3CDTF">2019-03-12T11:43:51Z</dcterms:created>
  <dcterms:modified xsi:type="dcterms:W3CDTF">2023-03-23T17:49:27Z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0x010100DCD422DC78816243BC06FDD53AB4B000010500998352303C78B141B7D83DF87AC16E09</vt:lpwstr>
  </property>
  <property fmtid="{D5CDD505-2E9C-101B-9397-08002B2CF9AE}" pid="3" name="_dlc_DocIdItemGuid">
    <vt:lpwstr>0c74005c-7cfa-49b8-85fa-734fb5fe9975</vt:lpwstr>
  </property>
  <property fmtid="{D5CDD505-2E9C-101B-9397-08002B2CF9AE}" pid="4" name="MediaServiceImageTags">
    <vt:lpwstr/>
  </property>
  <property fmtid="{D5CDD505-2E9C-101B-9397-08002B2CF9AE}" pid="5" name="Documenttype">
    <vt:lpwstr/>
  </property>
  <property fmtid="{D5CDD505-2E9C-101B-9397-08002B2CF9AE}" pid="6" name="_dlc_DocId">
    <vt:lpwstr>WLDOC-1061095389-3404</vt:lpwstr>
  </property>
  <property fmtid="{D5CDD505-2E9C-101B-9397-08002B2CF9AE}" pid="7" name="_dlc_DocIdUrl">
    <vt:lpwstr>https://waterschaplimburg.sharepoint.com/sites/Verkiezingen2023/_layouts/15/DocIdRedir.aspx?ID=WLDOC-1061095389-3404, WLDOC-1061095389-3404</vt:lpwstr>
  </property>
</Properties>
</file>